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Layout'!$A$1:$AG$48</definedName>
  </definedNames>
  <calcPr calcId="124519" calcMode="auto" fullCalcOnLoad="0"/>
</workbook>
</file>

<file path=xl/sharedStrings.xml><?xml version="1.0" encoding="utf-8"?>
<sst xmlns="http://schemas.openxmlformats.org/spreadsheetml/2006/main" uniqueCount="99">
  <si>
    <t>ID:</t>
  </si>
  <si>
    <t>00047980</t>
  </si>
  <si>
    <t>Notes/Supplemental Information:</t>
  </si>
  <si>
    <t>(a)  Reported amounts are per depositary share.</t>
  </si>
  <si>
    <t>REIT Name:</t>
  </si>
  <si>
    <t>Duke Realty Corporation</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</si>
  <si>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</si>
  <si>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</si>
  <si>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</si>
  <si>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</si>
  <si>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</si>
  <si>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</si>
  <si>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</si>
  <si>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</si>
  <si>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</si>
  <si>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</si>
  <si>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</si>
  <si>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</si>
  <si>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</si>
  <si>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</si>
  <si>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</si>
  <si>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</si>
  <si>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</si>
  <si>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</si>
  <si>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</si>
  <si>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</si>
  <si>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</si>
  <si>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</si>
  <si>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</si>
  <si>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</si>
  <si>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</si>
  <si>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</si>
  <si>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</si>
  <si>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</si>
  <si>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</si>
  <si>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</si>
  <si>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</si>
  <si>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</si>
  <si>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</si>
  <si>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</si>
  <si>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</si>
  <si>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</si>
  <si>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</si>
  <si>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</si>
  <si>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</si>
  <si>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</si>
  <si>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</si>
  <si>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</si>
  <si>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</si>
  <si>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</si>
  <si>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</si>
  <si>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</si>
  <si>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</si>
  <si>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</si>
  <si>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</si>
  <si>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</si>
  <si>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</si>
  <si>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</si>
  <si>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</si>
  <si>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</si>
  <si>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</si>
  <si>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</si>
  <si>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</si>
  <si>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</si>
  <si>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</si>
  <si>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</si>
  <si>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</si>
  <si>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</si>
  <si>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</si>
  <si>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</si>
  <si>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</si>
  <si>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</si>
  <si>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</si>
  <si>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</si>
  <si>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</si>
  <si>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</si>
  <si>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</si>
  <si>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</si>
  <si>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</si>
  <si>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</si>
  <si>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</si>
  <si>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</si>
  <si>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</si>
  <si>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</si>
  <si>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</si>
  <si>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264411505</t>
  </si>
  <si>
    <t>DRE</t>
  </si>
  <si>
    <t>Series J Preferred  (a)</t>
  </si>
  <si>
    <t>264411778</t>
  </si>
  <si>
    <t>DREPRJ</t>
  </si>
  <si>
    <t>Series K Preferred  (a)</t>
  </si>
  <si>
    <t>264411760</t>
  </si>
  <si>
    <t>DREPRK</t>
  </si>
  <si>
    <t>Series L Preferred  (a)</t>
  </si>
  <si>
    <t>264411745</t>
  </si>
  <si>
    <t>DREPRL</t>
  </si>
  <si>
    <t>Series O Preferred  (a)</t>
  </si>
  <si>
    <t>264411679</t>
  </si>
  <si>
    <t>DREPRO</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</si>
</sst>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t="s">
        <v>3</v>
      </c>
      <c r="L2" s="90"/>
      <c r="M2" s="90"/>
      <c r="N2" s="90"/>
      <c r="O2" s="90"/>
      <c r="P2" s="90"/>
      <c r="Q2" s="91"/>
    </row>
    <row r="3" spans="1:33">
      <c r="A3" s="2" t="s">
        <v>4</v>
      </c>
      <c r="B3" s="7" t="s">
        <v>5</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6</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7</v>
      </c>
      <c r="B6" s="88">
        <v>41663</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9</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10</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100" t="s">
        <v>12</v>
      </c>
      <c r="L15" s="101"/>
      <c r="M15" s="102"/>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84</v>
      </c>
      <c r="B20" s="59" t="s">
        <v>85</v>
      </c>
      <c r="C20" s="59" t="s">
        <v>86</v>
      </c>
      <c r="D20" s="60"/>
      <c r="E20" s="60"/>
      <c r="F20" s="60"/>
      <c r="G20" s="61">
        <v>41318</v>
      </c>
      <c r="H20" s="61">
        <v>41316</v>
      </c>
      <c r="I20" s="61">
        <v>41333</v>
      </c>
      <c r="J20" s="62">
        <v>0.17</v>
      </c>
      <c r="K20" s="52"/>
      <c r="L20" s="52"/>
      <c r="M20" s="52">
        <v>0.17</v>
      </c>
      <c r="N20" s="62">
        <v>0.08939</v>
      </c>
      <c r="O20" s="63"/>
      <c r="P20" s="54"/>
      <c r="Q20" s="64">
        <v>0.08939</v>
      </c>
      <c r="R20" s="62"/>
      <c r="S20" s="54"/>
      <c r="T20" s="54"/>
      <c r="U20" s="62"/>
      <c r="V20" s="62">
        <v>0.07309</v>
      </c>
      <c r="W20" s="62">
        <v>0.033054</v>
      </c>
      <c r="X20" s="54"/>
      <c r="Y20" s="62"/>
      <c r="Z20" s="62">
        <v>0.00752</v>
      </c>
      <c r="AA20" s="54"/>
      <c r="AB20" s="62"/>
      <c r="AC20" s="62"/>
      <c r="AD20" s="54"/>
      <c r="AE20" s="54"/>
      <c r="AF20" s="65"/>
      <c r="AG20" s="36"/>
    </row>
    <row r="21" spans="1:33">
      <c r="A21" s="58" t="s">
        <v>84</v>
      </c>
      <c r="B21" s="59" t="s">
        <v>85</v>
      </c>
      <c r="C21" s="59" t="s">
        <v>86</v>
      </c>
      <c r="D21" s="60"/>
      <c r="E21" s="60"/>
      <c r="F21" s="60"/>
      <c r="G21" s="61">
        <v>41410</v>
      </c>
      <c r="H21" s="61">
        <v>41408</v>
      </c>
      <c r="I21" s="61">
        <v>41425</v>
      </c>
      <c r="J21" s="62">
        <v>0.17</v>
      </c>
      <c r="K21" s="52"/>
      <c r="L21" s="52"/>
      <c r="M21" s="52">
        <v>0.17</v>
      </c>
      <c r="N21" s="62">
        <v>0.08939</v>
      </c>
      <c r="O21" s="63"/>
      <c r="P21" s="54"/>
      <c r="Q21" s="64">
        <v>0.08939</v>
      </c>
      <c r="R21" s="62"/>
      <c r="S21" s="54"/>
      <c r="T21" s="54"/>
      <c r="U21" s="62"/>
      <c r="V21" s="62">
        <v>0.07309</v>
      </c>
      <c r="W21" s="62">
        <v>0.033054</v>
      </c>
      <c r="X21" s="54"/>
      <c r="Y21" s="62"/>
      <c r="Z21" s="62">
        <v>0.00752</v>
      </c>
      <c r="AA21" s="54"/>
      <c r="AB21" s="62"/>
      <c r="AC21" s="62"/>
      <c r="AD21" s="54"/>
      <c r="AE21" s="54"/>
      <c r="AF21" s="65"/>
      <c r="AG21" s="36"/>
    </row>
    <row r="22" spans="1:33">
      <c r="A22" s="58" t="s">
        <v>84</v>
      </c>
      <c r="B22" s="59" t="s">
        <v>85</v>
      </c>
      <c r="C22" s="59" t="s">
        <v>86</v>
      </c>
      <c r="D22" s="60"/>
      <c r="E22" s="60"/>
      <c r="F22" s="60"/>
      <c r="G22" s="61">
        <v>41501</v>
      </c>
      <c r="H22" s="61">
        <v>41499</v>
      </c>
      <c r="I22" s="61">
        <v>41516</v>
      </c>
      <c r="J22" s="62">
        <v>0.17</v>
      </c>
      <c r="K22" s="52"/>
      <c r="L22" s="52"/>
      <c r="M22" s="52">
        <v>0.17</v>
      </c>
      <c r="N22" s="52">
        <v>0.08939</v>
      </c>
      <c r="O22" s="66"/>
      <c r="P22" s="67"/>
      <c r="Q22" s="68">
        <v>0.08939</v>
      </c>
      <c r="R22" s="52"/>
      <c r="S22" s="67"/>
      <c r="T22" s="67"/>
      <c r="U22" s="52"/>
      <c r="V22" s="52">
        <v>0.07309</v>
      </c>
      <c r="W22" s="52">
        <v>0.033054</v>
      </c>
      <c r="X22" s="67"/>
      <c r="Y22" s="52"/>
      <c r="Z22" s="52">
        <v>0.00752</v>
      </c>
      <c r="AA22" s="67"/>
      <c r="AB22" s="52"/>
      <c r="AC22" s="52"/>
      <c r="AD22" s="67"/>
      <c r="AE22" s="67"/>
      <c r="AF22" s="69"/>
      <c r="AG22" s="36"/>
    </row>
    <row r="23" spans="1:33">
      <c r="A23" s="70" t="s">
        <v>84</v>
      </c>
      <c r="B23" s="71" t="s">
        <v>85</v>
      </c>
      <c r="C23" s="71" t="s">
        <v>86</v>
      </c>
      <c r="D23" s="72"/>
      <c r="E23" s="72"/>
      <c r="F23" s="72"/>
      <c r="G23" s="73">
        <v>41592</v>
      </c>
      <c r="H23" s="73">
        <v>41590</v>
      </c>
      <c r="I23" s="73">
        <v>41607</v>
      </c>
      <c r="J23" s="52">
        <v>0.17</v>
      </c>
      <c r="K23" s="52"/>
      <c r="L23" s="52"/>
      <c r="M23" s="52">
        <v>0.17</v>
      </c>
      <c r="N23" s="52">
        <v>0.08939</v>
      </c>
      <c r="O23" s="66"/>
      <c r="P23" s="67"/>
      <c r="Q23" s="68">
        <v>0.08939</v>
      </c>
      <c r="R23" s="52"/>
      <c r="S23" s="67"/>
      <c r="T23" s="67"/>
      <c r="U23" s="52"/>
      <c r="V23" s="52">
        <v>0.07309</v>
      </c>
      <c r="W23" s="52">
        <v>0.033054</v>
      </c>
      <c r="X23" s="67"/>
      <c r="Y23" s="52"/>
      <c r="Z23" s="52">
        <v>0.00752</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264411505</v>
      </c>
      <c r="C24" s="85" t="str">
        <f>IF(ISNA(INDEX(C20:C23,MAX(MATCH(REPT("z",255),C20:C23)))),"",INDEX(C20:C23,MAX(MATCH(REPT("z",255),C20:C23))))</f>
        <v>DRE</v>
      </c>
      <c r="D24" s="85" t="str">
        <f>IF(ISNA(INDEX(A20:A23,MAX(MATCH(REPT("z",255),A20:A23)))),"",INDEX(A20:A23,MAX(MATCH(REPT("z",255),A20:A23))))</f>
        <v>Common Stock</v>
      </c>
      <c r="E24" s="83"/>
      <c r="F24" s="83"/>
      <c r="G24" s="84"/>
      <c r="H24" s="84"/>
      <c r="I24" s="84"/>
      <c r="J24" s="74">
        <f>SUM(IF(NOT(ISBLANK($B19:$B23)),J19:J23,""))</f>
        <v>0.17</v>
      </c>
      <c r="K24" s="74">
        <f>SUM(IF(NOT(ISBLANK($B19:$B23)),K19:K23,""))</f>
        <v>0</v>
      </c>
      <c r="L24" s="74">
        <f>SUM(IF(NOT(ISBLANK($B19:$B23)),L19:L23,""))</f>
        <v>0</v>
      </c>
      <c r="M24" s="74">
        <f>SUM(IF(NOT(ISBLANK($B19:$B23)),M19:M23,""))</f>
        <v>0.17</v>
      </c>
      <c r="N24" s="74">
        <f>SUM(IF(NOT(ISBLANK($B19:$B23)),N19:N23,""))</f>
        <v>0.08939</v>
      </c>
      <c r="O24" s="74">
        <f>SUM(IF(NOT(ISBLANK($B19:$B23)),O19:O23,""))</f>
        <v>0</v>
      </c>
      <c r="P24" s="75"/>
      <c r="Q24" s="74">
        <f>SUM(IF(NOT(ISBLANK($B19:$B23)),Q19:Q23,""))</f>
        <v>0.08939</v>
      </c>
      <c r="R24" s="74">
        <f>SUM(IF(NOT(ISBLANK($B19:$B23)),R19:R23,""))</f>
        <v>0</v>
      </c>
      <c r="S24" s="75"/>
      <c r="T24" s="75"/>
      <c r="U24" s="74">
        <f>SUM(IF(NOT(ISBLANK($B19:$B23)),U19:U23,""))</f>
        <v>0</v>
      </c>
      <c r="V24" s="74">
        <f>SUM(IF(NOT(ISBLANK($B19:$B23)),V19:V23,""))</f>
        <v>0.07309</v>
      </c>
      <c r="W24" s="74">
        <f>SUM(IF(NOT(ISBLANK($B19:$B23)),W19:W23,""))</f>
        <v>0.033054</v>
      </c>
      <c r="X24" s="75"/>
      <c r="Y24" s="74">
        <f>SUM(IF(NOT(ISBLANK($B19:$B23)),Y19:Y23,""))</f>
        <v>0</v>
      </c>
      <c r="Z24" s="74">
        <f>SUM(IF(NOT(ISBLANK($B19:$B23)),Z19:Z23,""))</f>
        <v>0.00752</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87</v>
      </c>
      <c r="B26" s="59" t="s">
        <v>88</v>
      </c>
      <c r="C26" s="59" t="s">
        <v>89</v>
      </c>
      <c r="D26" s="60"/>
      <c r="E26" s="60"/>
      <c r="F26" s="60"/>
      <c r="G26" s="61">
        <v>41318</v>
      </c>
      <c r="H26" s="61">
        <v>41316</v>
      </c>
      <c r="I26" s="61">
        <v>41333</v>
      </c>
      <c r="J26" s="62">
        <v>0.414063</v>
      </c>
      <c r="K26" s="52"/>
      <c r="L26" s="52"/>
      <c r="M26" s="52">
        <v>0.414063</v>
      </c>
      <c r="N26" s="62">
        <v>0.2278</v>
      </c>
      <c r="O26" s="63"/>
      <c r="P26" s="54"/>
      <c r="Q26" s="64">
        <v>0.2278</v>
      </c>
      <c r="R26" s="62"/>
      <c r="S26" s="54"/>
      <c r="T26" s="54"/>
      <c r="U26" s="62"/>
      <c r="V26" s="62">
        <v>0.186263</v>
      </c>
      <c r="W26" s="62">
        <v>0.084235</v>
      </c>
      <c r="X26" s="54"/>
      <c r="Y26" s="62"/>
      <c r="Z26" s="62"/>
      <c r="AA26" s="54"/>
      <c r="AB26" s="62"/>
      <c r="AC26" s="62"/>
      <c r="AD26" s="54"/>
      <c r="AE26" s="54"/>
      <c r="AF26" s="65"/>
      <c r="AG26" s="36"/>
    </row>
    <row r="27" spans="1:33">
      <c r="A27" s="58" t="s">
        <v>87</v>
      </c>
      <c r="B27" s="59" t="s">
        <v>88</v>
      </c>
      <c r="C27" s="59" t="s">
        <v>89</v>
      </c>
      <c r="D27" s="60"/>
      <c r="E27" s="60"/>
      <c r="F27" s="60"/>
      <c r="G27" s="61">
        <v>41410</v>
      </c>
      <c r="H27" s="61">
        <v>41408</v>
      </c>
      <c r="I27" s="61">
        <v>41425</v>
      </c>
      <c r="J27" s="62">
        <v>0.414063</v>
      </c>
      <c r="K27" s="52"/>
      <c r="L27" s="52"/>
      <c r="M27" s="52">
        <v>0.414063</v>
      </c>
      <c r="N27" s="62">
        <v>0.2278</v>
      </c>
      <c r="O27" s="63"/>
      <c r="P27" s="54"/>
      <c r="Q27" s="64">
        <v>0.2278</v>
      </c>
      <c r="R27" s="62"/>
      <c r="S27" s="54"/>
      <c r="T27" s="54"/>
      <c r="U27" s="62"/>
      <c r="V27" s="62">
        <v>0.186263</v>
      </c>
      <c r="W27" s="62">
        <v>0.084235</v>
      </c>
      <c r="X27" s="54"/>
      <c r="Y27" s="62"/>
      <c r="Z27" s="62"/>
      <c r="AA27" s="54"/>
      <c r="AB27" s="62"/>
      <c r="AC27" s="62"/>
      <c r="AD27" s="54"/>
      <c r="AE27" s="54"/>
      <c r="AF27" s="65"/>
      <c r="AG27" s="36"/>
    </row>
    <row r="28" spans="1:33">
      <c r="A28" s="58" t="s">
        <v>87</v>
      </c>
      <c r="B28" s="59" t="s">
        <v>88</v>
      </c>
      <c r="C28" s="59" t="s">
        <v>89</v>
      </c>
      <c r="D28" s="60"/>
      <c r="E28" s="60"/>
      <c r="F28" s="60"/>
      <c r="G28" s="61">
        <v>41501</v>
      </c>
      <c r="H28" s="61">
        <v>41499</v>
      </c>
      <c r="I28" s="61">
        <v>41516</v>
      </c>
      <c r="J28" s="62">
        <v>0.414063</v>
      </c>
      <c r="K28" s="52"/>
      <c r="L28" s="52"/>
      <c r="M28" s="52">
        <v>0.414063</v>
      </c>
      <c r="N28" s="52">
        <v>0.2278</v>
      </c>
      <c r="O28" s="66"/>
      <c r="P28" s="67"/>
      <c r="Q28" s="68">
        <v>0.2278</v>
      </c>
      <c r="R28" s="52"/>
      <c r="S28" s="67"/>
      <c r="T28" s="67"/>
      <c r="U28" s="52"/>
      <c r="V28" s="52">
        <v>0.186263</v>
      </c>
      <c r="W28" s="52">
        <v>0.084235</v>
      </c>
      <c r="X28" s="67"/>
      <c r="Y28" s="52"/>
      <c r="Z28" s="52"/>
      <c r="AA28" s="67"/>
      <c r="AB28" s="52"/>
      <c r="AC28" s="52"/>
      <c r="AD28" s="67"/>
      <c r="AE28" s="67"/>
      <c r="AF28" s="69"/>
      <c r="AG28" s="36"/>
    </row>
    <row r="29" spans="1:33">
      <c r="A29" s="70" t="s">
        <v>87</v>
      </c>
      <c r="B29" s="71" t="s">
        <v>88</v>
      </c>
      <c r="C29" s="71" t="s">
        <v>89</v>
      </c>
      <c r="D29" s="72"/>
      <c r="E29" s="72"/>
      <c r="F29" s="72"/>
      <c r="G29" s="73">
        <v>41592</v>
      </c>
      <c r="H29" s="73">
        <v>41590</v>
      </c>
      <c r="I29" s="73">
        <v>41607</v>
      </c>
      <c r="J29" s="52">
        <v>0.414063</v>
      </c>
      <c r="K29" s="52"/>
      <c r="L29" s="52"/>
      <c r="M29" s="52">
        <v>0.414063</v>
      </c>
      <c r="N29" s="52">
        <v>0.2278</v>
      </c>
      <c r="O29" s="66"/>
      <c r="P29" s="67"/>
      <c r="Q29" s="68">
        <v>0.2278</v>
      </c>
      <c r="R29" s="52"/>
      <c r="S29" s="67"/>
      <c r="T29" s="67"/>
      <c r="U29" s="52"/>
      <c r="V29" s="52">
        <v>0.186263</v>
      </c>
      <c r="W29" s="52">
        <v>0.084235</v>
      </c>
      <c r="X29" s="67"/>
      <c r="Y29" s="52"/>
      <c r="Z29" s="52"/>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264411778</v>
      </c>
      <c r="C30" s="85" t="str">
        <f>IF(ISNA(INDEX(C26:C29,MAX(MATCH(REPT("z",255),C26:C29)))),"",INDEX(C26:C29,MAX(MATCH(REPT("z",255),C26:C29))))</f>
        <v>DREPRJ</v>
      </c>
      <c r="D30" s="85" t="str">
        <f>IF(ISNA(INDEX(A26:A29,MAX(MATCH(REPT("z",255),A26:A29)))),"",INDEX(A26:A29,MAX(MATCH(REPT("z",255),A26:A29))))</f>
        <v>Series J Preferred  (a)</v>
      </c>
      <c r="E30" s="83"/>
      <c r="F30" s="83"/>
      <c r="G30" s="84"/>
      <c r="H30" s="84"/>
      <c r="I30" s="84"/>
      <c r="J30" s="74">
        <f>SUM(IF(NOT(ISBLANK($B25:$B29)),J25:J29,""))</f>
        <v>0.414063</v>
      </c>
      <c r="K30" s="74">
        <f>SUM(IF(NOT(ISBLANK($B25:$B29)),K25:K29,""))</f>
        <v>0</v>
      </c>
      <c r="L30" s="74">
        <f>SUM(IF(NOT(ISBLANK($B25:$B29)),L25:L29,""))</f>
        <v>0</v>
      </c>
      <c r="M30" s="74">
        <f>SUM(IF(NOT(ISBLANK($B25:$B29)),M25:M29,""))</f>
        <v>0.414063</v>
      </c>
      <c r="N30" s="74">
        <f>SUM(IF(NOT(ISBLANK($B25:$B29)),N25:N29,""))</f>
        <v>0.2278</v>
      </c>
      <c r="O30" s="74">
        <f>SUM(IF(NOT(ISBLANK($B25:$B29)),O25:O29,""))</f>
        <v>0</v>
      </c>
      <c r="P30" s="75"/>
      <c r="Q30" s="74">
        <f>SUM(IF(NOT(ISBLANK($B25:$B29)),Q25:Q29,""))</f>
        <v>0.2278</v>
      </c>
      <c r="R30" s="74">
        <f>SUM(IF(NOT(ISBLANK($B25:$B29)),R25:R29,""))</f>
        <v>0</v>
      </c>
      <c r="S30" s="75"/>
      <c r="T30" s="75"/>
      <c r="U30" s="74">
        <f>SUM(IF(NOT(ISBLANK($B25:$B29)),U25:U29,""))</f>
        <v>0</v>
      </c>
      <c r="V30" s="74">
        <f>SUM(IF(NOT(ISBLANK($B25:$B29)),V25:V29,""))</f>
        <v>0.186263</v>
      </c>
      <c r="W30" s="74">
        <f>SUM(IF(NOT(ISBLANK($B25:$B29)),W25:W29,""))</f>
        <v>0.084235</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90</v>
      </c>
      <c r="B32" s="59" t="s">
        <v>91</v>
      </c>
      <c r="C32" s="59" t="s">
        <v>92</v>
      </c>
      <c r="D32" s="60"/>
      <c r="E32" s="60"/>
      <c r="F32" s="60"/>
      <c r="G32" s="61">
        <v>41318</v>
      </c>
      <c r="H32" s="61">
        <v>41316</v>
      </c>
      <c r="I32" s="61">
        <v>41333</v>
      </c>
      <c r="J32" s="62">
        <v>0.40625</v>
      </c>
      <c r="K32" s="52"/>
      <c r="L32" s="52"/>
      <c r="M32" s="52">
        <v>0.40625</v>
      </c>
      <c r="N32" s="62">
        <v>0.223502</v>
      </c>
      <c r="O32" s="63"/>
      <c r="P32" s="54"/>
      <c r="Q32" s="64">
        <v>0.223502</v>
      </c>
      <c r="R32" s="62"/>
      <c r="S32" s="54"/>
      <c r="T32" s="54"/>
      <c r="U32" s="62"/>
      <c r="V32" s="62">
        <v>0.182748</v>
      </c>
      <c r="W32" s="62">
        <v>0.082645</v>
      </c>
      <c r="X32" s="54"/>
      <c r="Y32" s="62"/>
      <c r="Z32" s="62"/>
      <c r="AA32" s="54"/>
      <c r="AB32" s="62"/>
      <c r="AC32" s="62"/>
      <c r="AD32" s="54"/>
      <c r="AE32" s="54"/>
      <c r="AF32" s="65"/>
      <c r="AG32" s="36"/>
    </row>
    <row r="33" spans="1:33">
      <c r="A33" s="58" t="s">
        <v>90</v>
      </c>
      <c r="B33" s="59" t="s">
        <v>91</v>
      </c>
      <c r="C33" s="59" t="s">
        <v>92</v>
      </c>
      <c r="D33" s="60"/>
      <c r="E33" s="60"/>
      <c r="F33" s="60"/>
      <c r="G33" s="61">
        <v>41410</v>
      </c>
      <c r="H33" s="61">
        <v>41408</v>
      </c>
      <c r="I33" s="61">
        <v>41425</v>
      </c>
      <c r="J33" s="62">
        <v>0.40625</v>
      </c>
      <c r="K33" s="52"/>
      <c r="L33" s="52"/>
      <c r="M33" s="52">
        <v>0.40625</v>
      </c>
      <c r="N33" s="62">
        <v>0.223502</v>
      </c>
      <c r="O33" s="63"/>
      <c r="P33" s="54"/>
      <c r="Q33" s="64">
        <v>0.223502</v>
      </c>
      <c r="R33" s="62"/>
      <c r="S33" s="54"/>
      <c r="T33" s="54"/>
      <c r="U33" s="62"/>
      <c r="V33" s="62">
        <v>0.182748</v>
      </c>
      <c r="W33" s="62">
        <v>0.082645</v>
      </c>
      <c r="X33" s="54"/>
      <c r="Y33" s="62"/>
      <c r="Z33" s="62"/>
      <c r="AA33" s="54"/>
      <c r="AB33" s="62"/>
      <c r="AC33" s="62"/>
      <c r="AD33" s="54"/>
      <c r="AE33" s="54"/>
      <c r="AF33" s="65"/>
      <c r="AG33" s="36"/>
    </row>
    <row r="34" spans="1:33">
      <c r="A34" s="70" t="s">
        <v>90</v>
      </c>
      <c r="B34" s="71" t="s">
        <v>91</v>
      </c>
      <c r="C34" s="71" t="s">
        <v>92</v>
      </c>
      <c r="D34" s="72"/>
      <c r="E34" s="72"/>
      <c r="F34" s="72"/>
      <c r="G34" s="73">
        <v>41501</v>
      </c>
      <c r="H34" s="73">
        <v>41499</v>
      </c>
      <c r="I34" s="73">
        <v>41516</v>
      </c>
      <c r="J34" s="52">
        <v>0.40625</v>
      </c>
      <c r="K34" s="52"/>
      <c r="L34" s="52"/>
      <c r="M34" s="52">
        <v>0.40625</v>
      </c>
      <c r="N34" s="52">
        <v>0.223502</v>
      </c>
      <c r="O34" s="66"/>
      <c r="P34" s="67"/>
      <c r="Q34" s="68">
        <v>0.223502</v>
      </c>
      <c r="R34" s="52"/>
      <c r="S34" s="67"/>
      <c r="T34" s="67"/>
      <c r="U34" s="52"/>
      <c r="V34" s="52">
        <v>0.182748</v>
      </c>
      <c r="W34" s="52">
        <v>0.082645</v>
      </c>
      <c r="X34" s="67"/>
      <c r="Y34" s="52"/>
      <c r="Z34" s="52"/>
      <c r="AA34" s="67"/>
      <c r="AB34" s="52"/>
      <c r="AC34" s="52"/>
      <c r="AD34" s="67"/>
      <c r="AE34" s="67"/>
      <c r="AF34" s="69"/>
      <c r="AG34" s="36"/>
    </row>
    <row r="35" spans="1:33">
      <c r="A35" s="70" t="s">
        <v>90</v>
      </c>
      <c r="B35" s="71" t="s">
        <v>91</v>
      </c>
      <c r="C35" s="71" t="s">
        <v>92</v>
      </c>
      <c r="D35" s="72"/>
      <c r="E35" s="72"/>
      <c r="F35" s="72"/>
      <c r="G35" s="73">
        <v>41592</v>
      </c>
      <c r="H35" s="73">
        <v>41590</v>
      </c>
      <c r="I35" s="73">
        <v>41607</v>
      </c>
      <c r="J35" s="52">
        <v>0.40625</v>
      </c>
      <c r="K35" s="52"/>
      <c r="L35" s="52"/>
      <c r="M35" s="52">
        <v>0.40625</v>
      </c>
      <c r="N35" s="52">
        <v>0.223502</v>
      </c>
      <c r="O35" s="66"/>
      <c r="P35" s="67"/>
      <c r="Q35" s="68">
        <v>0.223502</v>
      </c>
      <c r="R35" s="52"/>
      <c r="S35" s="67"/>
      <c r="T35" s="67"/>
      <c r="U35" s="52"/>
      <c r="V35" s="52">
        <v>0.182748</v>
      </c>
      <c r="W35" s="52">
        <v>0.082645</v>
      </c>
      <c r="X35" s="67"/>
      <c r="Y35" s="52"/>
      <c r="Z35" s="52"/>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264411760</v>
      </c>
      <c r="C36" s="85" t="str">
        <f>IF(ISNA(INDEX(C32:C35,MAX(MATCH(REPT("z",255),C32:C35)))),"",INDEX(C32:C35,MAX(MATCH(REPT("z",255),C32:C35))))</f>
        <v>DREPRK</v>
      </c>
      <c r="D36" s="85" t="str">
        <f>IF(ISNA(INDEX(A32:A35,MAX(MATCH(REPT("z",255),A32:A35)))),"",INDEX(A32:A35,MAX(MATCH(REPT("z",255),A32:A35))))</f>
        <v>Series K Preferred  (a)</v>
      </c>
      <c r="E36" s="83"/>
      <c r="F36" s="83"/>
      <c r="G36" s="84"/>
      <c r="H36" s="84"/>
      <c r="I36" s="84"/>
      <c r="J36" s="74">
        <f>SUM(IF(NOT(ISBLANK($B31:$B35)),J31:J35,""))</f>
        <v>0.40625</v>
      </c>
      <c r="K36" s="74">
        <f>SUM(IF(NOT(ISBLANK($B31:$B35)),K31:K35,""))</f>
        <v>0</v>
      </c>
      <c r="L36" s="74">
        <f>SUM(IF(NOT(ISBLANK($B31:$B35)),L31:L35,""))</f>
        <v>0</v>
      </c>
      <c r="M36" s="74">
        <f>SUM(IF(NOT(ISBLANK($B31:$B35)),M31:M35,""))</f>
        <v>0.40625</v>
      </c>
      <c r="N36" s="74">
        <f>SUM(IF(NOT(ISBLANK($B31:$B35)),N31:N35,""))</f>
        <v>0.223502</v>
      </c>
      <c r="O36" s="74">
        <f>SUM(IF(NOT(ISBLANK($B31:$B35)),O31:O35,""))</f>
        <v>0</v>
      </c>
      <c r="P36" s="75"/>
      <c r="Q36" s="74">
        <f>SUM(IF(NOT(ISBLANK($B31:$B35)),Q31:Q35,""))</f>
        <v>0.223502</v>
      </c>
      <c r="R36" s="74">
        <f>SUM(IF(NOT(ISBLANK($B31:$B35)),R31:R35,""))</f>
        <v>0</v>
      </c>
      <c r="S36" s="75"/>
      <c r="T36" s="75"/>
      <c r="U36" s="74">
        <f>SUM(IF(NOT(ISBLANK($B31:$B35)),U31:U35,""))</f>
        <v>0</v>
      </c>
      <c r="V36" s="74">
        <f>SUM(IF(NOT(ISBLANK($B31:$B35)),V31:V35,""))</f>
        <v>0.182748</v>
      </c>
      <c r="W36" s="74">
        <f>SUM(IF(NOT(ISBLANK($B31:$B35)),W31:W35,""))</f>
        <v>0.082645</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t="s">
        <v>93</v>
      </c>
      <c r="B38" s="59" t="s">
        <v>94</v>
      </c>
      <c r="C38" s="59" t="s">
        <v>95</v>
      </c>
      <c r="D38" s="60"/>
      <c r="E38" s="60"/>
      <c r="F38" s="60"/>
      <c r="G38" s="61">
        <v>41318</v>
      </c>
      <c r="H38" s="61">
        <v>41316</v>
      </c>
      <c r="I38" s="61">
        <v>41333</v>
      </c>
      <c r="J38" s="62">
        <v>0.4125</v>
      </c>
      <c r="K38" s="52"/>
      <c r="L38" s="52"/>
      <c r="M38" s="52">
        <v>0.4125</v>
      </c>
      <c r="N38" s="62">
        <v>0.22694</v>
      </c>
      <c r="O38" s="63"/>
      <c r="P38" s="54"/>
      <c r="Q38" s="64">
        <v>0.22694</v>
      </c>
      <c r="R38" s="62"/>
      <c r="S38" s="54"/>
      <c r="T38" s="54"/>
      <c r="U38" s="62"/>
      <c r="V38" s="62">
        <v>0.18556</v>
      </c>
      <c r="W38" s="62">
        <v>0.083917</v>
      </c>
      <c r="X38" s="54"/>
      <c r="Y38" s="62"/>
      <c r="Z38" s="62"/>
      <c r="AA38" s="54"/>
      <c r="AB38" s="62"/>
      <c r="AC38" s="62"/>
      <c r="AD38" s="54"/>
      <c r="AE38" s="54"/>
      <c r="AF38" s="65"/>
      <c r="AG38" s="36"/>
    </row>
    <row r="39" spans="1:33">
      <c r="A39" s="58" t="s">
        <v>93</v>
      </c>
      <c r="B39" s="59" t="s">
        <v>94</v>
      </c>
      <c r="C39" s="59" t="s">
        <v>95</v>
      </c>
      <c r="D39" s="60"/>
      <c r="E39" s="60"/>
      <c r="F39" s="60"/>
      <c r="G39" s="61">
        <v>41410</v>
      </c>
      <c r="H39" s="61">
        <v>41408</v>
      </c>
      <c r="I39" s="61">
        <v>41425</v>
      </c>
      <c r="J39" s="62">
        <v>0.4125</v>
      </c>
      <c r="K39" s="52"/>
      <c r="L39" s="52"/>
      <c r="M39" s="52">
        <v>0.4125</v>
      </c>
      <c r="N39" s="62">
        <v>0.22694</v>
      </c>
      <c r="O39" s="63"/>
      <c r="P39" s="54"/>
      <c r="Q39" s="64">
        <v>0.22694</v>
      </c>
      <c r="R39" s="62"/>
      <c r="S39" s="54"/>
      <c r="T39" s="54"/>
      <c r="U39" s="62"/>
      <c r="V39" s="62">
        <v>0.18556</v>
      </c>
      <c r="W39" s="62">
        <v>0.083917</v>
      </c>
      <c r="X39" s="54"/>
      <c r="Y39" s="62"/>
      <c r="Z39" s="62"/>
      <c r="AA39" s="54"/>
      <c r="AB39" s="62"/>
      <c r="AC39" s="62"/>
      <c r="AD39" s="54"/>
      <c r="AE39" s="54"/>
      <c r="AF39" s="65"/>
      <c r="AG39" s="36"/>
    </row>
    <row r="40" spans="1:33">
      <c r="A40" s="70" t="s">
        <v>93</v>
      </c>
      <c r="B40" s="71" t="s">
        <v>94</v>
      </c>
      <c r="C40" s="71" t="s">
        <v>95</v>
      </c>
      <c r="D40" s="72"/>
      <c r="E40" s="72"/>
      <c r="F40" s="72"/>
      <c r="G40" s="73">
        <v>41501</v>
      </c>
      <c r="H40" s="73">
        <v>41499</v>
      </c>
      <c r="I40" s="73">
        <v>41516</v>
      </c>
      <c r="J40" s="52">
        <v>0.4125</v>
      </c>
      <c r="K40" s="52"/>
      <c r="L40" s="52"/>
      <c r="M40" s="52">
        <v>0.4125</v>
      </c>
      <c r="N40" s="52">
        <v>0.22694</v>
      </c>
      <c r="O40" s="66"/>
      <c r="P40" s="67"/>
      <c r="Q40" s="68">
        <v>0.22694</v>
      </c>
      <c r="R40" s="52"/>
      <c r="S40" s="67"/>
      <c r="T40" s="67"/>
      <c r="U40" s="52"/>
      <c r="V40" s="52">
        <v>0.18556</v>
      </c>
      <c r="W40" s="52">
        <v>0.083917</v>
      </c>
      <c r="X40" s="67"/>
      <c r="Y40" s="52"/>
      <c r="Z40" s="52"/>
      <c r="AA40" s="67"/>
      <c r="AB40" s="52"/>
      <c r="AC40" s="52"/>
      <c r="AD40" s="67"/>
      <c r="AE40" s="67"/>
      <c r="AF40" s="69"/>
      <c r="AG40" s="36"/>
    </row>
    <row r="41" spans="1:33">
      <c r="A41" s="70" t="s">
        <v>93</v>
      </c>
      <c r="B41" s="71" t="s">
        <v>94</v>
      </c>
      <c r="C41" s="71" t="s">
        <v>95</v>
      </c>
      <c r="D41" s="72"/>
      <c r="E41" s="72"/>
      <c r="F41" s="72"/>
      <c r="G41" s="73">
        <v>41592</v>
      </c>
      <c r="H41" s="73">
        <v>41590</v>
      </c>
      <c r="I41" s="73">
        <v>41607</v>
      </c>
      <c r="J41" s="52">
        <v>0.4125</v>
      </c>
      <c r="K41" s="52"/>
      <c r="L41" s="52"/>
      <c r="M41" s="52">
        <v>0.4125</v>
      </c>
      <c r="N41" s="52">
        <v>0.22694</v>
      </c>
      <c r="O41" s="66"/>
      <c r="P41" s="67"/>
      <c r="Q41" s="68">
        <v>0.22694</v>
      </c>
      <c r="R41" s="52"/>
      <c r="S41" s="67"/>
      <c r="T41" s="67"/>
      <c r="U41" s="52"/>
      <c r="V41" s="52">
        <v>0.18556</v>
      </c>
      <c r="W41" s="52">
        <v>0.083917</v>
      </c>
      <c r="X41" s="67"/>
      <c r="Y41" s="52"/>
      <c r="Z41" s="52"/>
      <c r="AA41" s="67"/>
      <c r="AB41" s="52"/>
      <c r="AC41" s="52"/>
      <c r="AD41" s="67"/>
      <c r="AE41" s="67"/>
      <c r="AF41" s="69"/>
      <c r="AG41" s="36"/>
    </row>
    <row r="42" spans="1:33">
      <c r="A42" s="82" t="str">
        <f>IF(COUNTA(M38:M41)=0,"",IF(COUNTA(F38:F41)=0,IF(COUNTA(D38:D41)=0,"Totals - Final","Totals - Estimated"),"Totals - Corrected"))</f>
        <v>Totals - Final</v>
      </c>
      <c r="B42" s="85" t="str">
        <f>IF(ISNA(INDEX(B38:B41,MAX(MATCH(REPT("z",255),B38:B41)))),"",INDEX(B38:B41,MAX(MATCH(REPT("z",255),B38:B41))))</f>
        <v>264411745</v>
      </c>
      <c r="C42" s="85" t="str">
        <f>IF(ISNA(INDEX(C38:C41,MAX(MATCH(REPT("z",255),C38:C41)))),"",INDEX(C38:C41,MAX(MATCH(REPT("z",255),C38:C41))))</f>
        <v>DREPRL</v>
      </c>
      <c r="D42" s="85" t="str">
        <f>IF(ISNA(INDEX(A38:A41,MAX(MATCH(REPT("z",255),A38:A41)))),"",INDEX(A38:A41,MAX(MATCH(REPT("z",255),A38:A41))))</f>
        <v>Series L Preferred  (a)</v>
      </c>
      <c r="E42" s="83"/>
      <c r="F42" s="83"/>
      <c r="G42" s="84"/>
      <c r="H42" s="84"/>
      <c r="I42" s="84"/>
      <c r="J42" s="74">
        <f>SUM(IF(NOT(ISBLANK($B37:$B41)),J37:J41,""))</f>
        <v>0.4125</v>
      </c>
      <c r="K42" s="74">
        <f>SUM(IF(NOT(ISBLANK($B37:$B41)),K37:K41,""))</f>
        <v>0</v>
      </c>
      <c r="L42" s="74">
        <f>SUM(IF(NOT(ISBLANK($B37:$B41)),L37:L41,""))</f>
        <v>0</v>
      </c>
      <c r="M42" s="74">
        <f>SUM(IF(NOT(ISBLANK($B37:$B41)),M37:M41,""))</f>
        <v>0.4125</v>
      </c>
      <c r="N42" s="74">
        <f>SUM(IF(NOT(ISBLANK($B37:$B41)),N37:N41,""))</f>
        <v>0.22694</v>
      </c>
      <c r="O42" s="74">
        <f>SUM(IF(NOT(ISBLANK($B37:$B41)),O37:O41,""))</f>
        <v>0</v>
      </c>
      <c r="P42" s="75"/>
      <c r="Q42" s="74">
        <f>SUM(IF(NOT(ISBLANK($B37:$B41)),Q37:Q41,""))</f>
        <v>0.22694</v>
      </c>
      <c r="R42" s="74">
        <f>SUM(IF(NOT(ISBLANK($B37:$B41)),R37:R41,""))</f>
        <v>0</v>
      </c>
      <c r="S42" s="75"/>
      <c r="T42" s="75"/>
      <c r="U42" s="74">
        <f>SUM(IF(NOT(ISBLANK($B37:$B41)),U37:U41,""))</f>
        <v>0</v>
      </c>
      <c r="V42" s="74">
        <f>SUM(IF(NOT(ISBLANK($B37:$B41)),V37:V41,""))</f>
        <v>0.18556</v>
      </c>
      <c r="W42" s="74">
        <f>SUM(IF(NOT(ISBLANK($B37:$B41)),W37:W41,""))</f>
        <v>0.083917</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t="s">
        <v>96</v>
      </c>
      <c r="B44" s="59" t="s">
        <v>97</v>
      </c>
      <c r="C44" s="59" t="s">
        <v>98</v>
      </c>
      <c r="D44" s="60"/>
      <c r="E44" s="60"/>
      <c r="F44" s="60"/>
      <c r="G44" s="61">
        <v>41290</v>
      </c>
      <c r="H44" s="61"/>
      <c r="I44" s="61">
        <v>41327</v>
      </c>
      <c r="J44" s="62">
        <v>0.308247</v>
      </c>
      <c r="K44" s="52"/>
      <c r="L44" s="52"/>
      <c r="M44" s="52">
        <v>0.308247</v>
      </c>
      <c r="N44" s="62">
        <v>0.169584</v>
      </c>
      <c r="O44" s="63"/>
      <c r="P44" s="54"/>
      <c r="Q44" s="64">
        <v>0.169584</v>
      </c>
      <c r="R44" s="62"/>
      <c r="S44" s="54"/>
      <c r="T44" s="54"/>
      <c r="U44" s="62"/>
      <c r="V44" s="62">
        <v>0.138663</v>
      </c>
      <c r="W44" s="62">
        <v>0.062708</v>
      </c>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Totals - Final</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3" orientation="landscape" scale="77" fitToHeight="1" fitToWidth="2"/>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ghost1</cp:lastModifiedBy>
  <dcterms:created xsi:type="dcterms:W3CDTF">2012-11-27T09:14:45-05:00</dcterms:created>
  <dcterms:modified xsi:type="dcterms:W3CDTF">2014-01-24T11:13:10-05:00</dcterms:modified>
  <dc:title/>
  <dc:description/>
  <dc:subject/>
  <cp:keywords/>
  <cp:category/>
</cp:coreProperties>
</file>