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<sst xmlns="http://schemas.openxmlformats.org/spreadsheetml/2006/main" uniqueCount="86">
  <si>
    <t>ID:</t>
  </si>
  <si>
    <t>00051480</t>
  </si>
  <si>
    <t>Notes/Supplemental Information:</t>
  </si>
  <si>
    <t>REIT Name:</t>
  </si>
  <si>
    <t>Equity One, Inc.</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</si>
  <si>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</si>
  <si>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</si>
  <si>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</si>
  <si>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</si>
  <si>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</si>
  <si>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</si>
  <si>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</si>
  <si>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</si>
  <si>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</si>
  <si>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</si>
  <si>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</si>
  <si>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</si>
  <si>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</si>
  <si>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</si>
  <si>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</si>
  <si>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</si>
  <si>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</si>
  <si>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</si>
  <si>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</si>
  <si>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</si>
  <si>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</si>
  <si>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</si>
  <si>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</si>
  <si>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</si>
  <si>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</si>
  <si>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</si>
  <si>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</si>
  <si>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</si>
  <si>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</si>
  <si>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</si>
  <si>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</si>
  <si>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</si>
  <si>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</si>
  <si>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</si>
  <si>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</si>
  <si>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</si>
  <si>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</si>
  <si>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</si>
  <si>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</si>
  <si>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</si>
  <si>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</si>
  <si>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</si>
  <si>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</si>
  <si>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</si>
  <si>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</si>
  <si>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</si>
  <si>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</si>
  <si>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</si>
  <si>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</si>
  <si>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</si>
  <si>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</si>
  <si>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</si>
  <si>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</si>
  <si>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</si>
  <si>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</si>
  <si>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</si>
  <si>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</si>
  <si>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</si>
  <si>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</si>
  <si>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</si>
  <si>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</si>
  <si>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</si>
  <si>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</si>
  <si>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</si>
  <si>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</si>
  <si>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</si>
  <si>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</si>
  <si>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</si>
  <si>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</si>
  <si>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</si>
  <si>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</si>
  <si>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</si>
  <si>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</si>
  <si>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</si>
  <si>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</si>
  <si>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</si>
  <si>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</si>
  <si>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</si>
  <si>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Equity One, Inc. Common</t>
  </si>
  <si>
    <t>294752100</t>
  </si>
  <si>
    <t>EQY</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</si>
</sst>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3">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1" numFmtId="14" fillId="2" borderId="11" applyFont="1" applyNumberFormat="1" applyFill="0" applyBorder="1" applyAlignment="1" applyProtection="true">
      <alignment horizontal="left" vertical="bottom" textRotation="0" wrapText="false" shrinkToFit="false"/>
      <protection locked="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68"/>
  <sheetViews>
    <sheetView tabSelected="1" workbookViewId="0" showGridLines="true" showRowColHeaders="1">
      <pane ySplit="18" topLeftCell="A19" activePane="bottomLeft" state="frozen"/>
      <selection pane="bottomLeft" activeCell="A19" sqref="A19"/>
    </sheetView>
  </sheetViews>
  <sheetFormatPr defaultRowHeight="14.4" outlineLevelRow="0" outlineLevelCol="0"/>
  <cols>
    <col min="1" max="1" width="26.71093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88"/>
      <c r="L2" s="89"/>
      <c r="M2" s="89"/>
      <c r="N2" s="89"/>
      <c r="O2" s="89"/>
      <c r="P2" s="89"/>
      <c r="Q2" s="90"/>
    </row>
    <row r="3" spans="1:33">
      <c r="A3" s="2" t="s">
        <v>3</v>
      </c>
      <c r="B3" s="7" t="s">
        <v>4</v>
      </c>
      <c r="C3" s="8"/>
      <c r="D3" s="8"/>
      <c r="E3" s="8"/>
      <c r="F3" s="9"/>
      <c r="G3" s="10"/>
      <c r="H3" s="11"/>
      <c r="J3" s="11"/>
      <c r="K3" s="91"/>
      <c r="L3" s="92"/>
      <c r="M3" s="92"/>
      <c r="N3" s="92"/>
      <c r="O3" s="92"/>
      <c r="P3" s="92"/>
      <c r="Q3" s="93"/>
      <c r="R3" s="11"/>
      <c r="S3" s="11"/>
      <c r="T3" s="11"/>
      <c r="U3" s="11"/>
      <c r="V3" s="11"/>
      <c r="W3" s="11"/>
      <c r="X3" s="11"/>
      <c r="Y3" s="11"/>
      <c r="Z3" s="11"/>
      <c r="AA3" s="11"/>
      <c r="AB3" s="11"/>
      <c r="AC3" s="11"/>
      <c r="AD3" s="11"/>
    </row>
    <row r="4" spans="1:33">
      <c r="A4" s="2" t="s">
        <v>5</v>
      </c>
      <c r="B4" s="12">
        <v>2013</v>
      </c>
      <c r="C4" s="13"/>
      <c r="D4" s="13"/>
      <c r="E4" s="13"/>
      <c r="F4" s="13"/>
      <c r="G4" s="14"/>
      <c r="K4" s="91"/>
      <c r="L4" s="92"/>
      <c r="M4" s="92"/>
      <c r="N4" s="92"/>
      <c r="O4" s="92"/>
      <c r="P4" s="92"/>
      <c r="Q4" s="93"/>
    </row>
    <row r="5" spans="1:33">
      <c r="A5" s="11"/>
      <c r="B5" s="11"/>
      <c r="C5" s="11"/>
      <c r="D5" s="11"/>
      <c r="E5" s="11"/>
      <c r="F5" s="11"/>
      <c r="G5" s="11"/>
      <c r="H5" s="11"/>
      <c r="J5" s="11"/>
      <c r="K5" s="94"/>
      <c r="L5" s="95"/>
      <c r="M5" s="95"/>
      <c r="N5" s="95"/>
      <c r="O5" s="95"/>
      <c r="P5" s="95"/>
      <c r="Q5" s="96"/>
      <c r="R5" s="11"/>
      <c r="S5" s="11"/>
      <c r="T5" s="11"/>
      <c r="U5" s="11"/>
      <c r="V5" s="11"/>
      <c r="W5" s="11"/>
      <c r="X5" s="11"/>
      <c r="Y5" s="11"/>
      <c r="Z5" s="11"/>
      <c r="AA5" s="11"/>
      <c r="AB5" s="11"/>
      <c r="AC5" s="11"/>
      <c r="AD5" s="11"/>
    </row>
    <row r="6" spans="1:33">
      <c r="A6" s="6" t="s">
        <v>6</v>
      </c>
      <c r="B6" s="102">
        <v>41662</v>
      </c>
      <c r="C6" s="11"/>
      <c r="D6" s="15" t="s">
        <v>7</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97" t="s">
        <v>8</v>
      </c>
      <c r="B9" s="97"/>
      <c r="C9" s="97"/>
      <c r="D9" s="97"/>
      <c r="E9" s="97"/>
      <c r="F9" s="97"/>
      <c r="G9" s="97"/>
      <c r="H9" s="97"/>
      <c r="I9" s="97"/>
      <c r="J9" s="97"/>
      <c r="K9" s="97"/>
      <c r="L9" s="97"/>
      <c r="M9" s="97"/>
      <c r="N9" s="18"/>
      <c r="O9" s="18"/>
      <c r="P9" s="18"/>
      <c r="Q9" s="11"/>
      <c r="R9" s="11"/>
      <c r="S9" s="11"/>
      <c r="T9" s="11"/>
      <c r="U9" s="11"/>
      <c r="V9" s="11"/>
      <c r="W9" s="11"/>
      <c r="X9" s="11"/>
      <c r="Y9" s="11"/>
      <c r="Z9" s="11"/>
      <c r="AA9" s="11"/>
      <c r="AB9" s="11"/>
      <c r="AC9" s="11"/>
      <c r="AD9" s="11"/>
    </row>
    <row r="10" spans="1:33">
      <c r="A10" s="97"/>
      <c r="B10" s="97"/>
      <c r="C10" s="97"/>
      <c r="D10" s="97"/>
      <c r="E10" s="97"/>
      <c r="F10" s="97"/>
      <c r="G10" s="97"/>
      <c r="H10" s="97"/>
      <c r="I10" s="97"/>
      <c r="J10" s="97"/>
      <c r="K10" s="97"/>
      <c r="L10" s="97"/>
      <c r="M10" s="97"/>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98" t="s">
        <v>9</v>
      </c>
      <c r="B13" s="98"/>
      <c r="C13" s="98"/>
      <c r="D13" s="98"/>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10</v>
      </c>
      <c r="K15" s="99" t="s">
        <v>11</v>
      </c>
      <c r="L15" s="100"/>
      <c r="M15" s="101"/>
      <c r="N15" s="27"/>
      <c r="O15" s="28" t="s">
        <v>12</v>
      </c>
      <c r="P15" s="29"/>
      <c r="Q15" s="30" t="s">
        <v>13</v>
      </c>
      <c r="R15" s="30"/>
      <c r="S15" s="31" t="s">
        <v>14</v>
      </c>
      <c r="T15" s="31"/>
      <c r="U15" s="30" t="s">
        <v>15</v>
      </c>
      <c r="V15" s="32" t="s">
        <v>16</v>
      </c>
      <c r="W15" s="33" t="s">
        <v>17</v>
      </c>
      <c r="X15" s="33" t="s">
        <v>18</v>
      </c>
      <c r="Y15" s="33" t="s">
        <v>19</v>
      </c>
      <c r="Z15" s="33" t="s">
        <v>20</v>
      </c>
      <c r="AA15" s="33" t="s">
        <v>21</v>
      </c>
      <c r="AB15" s="33" t="s">
        <v>22</v>
      </c>
      <c r="AC15" s="33" t="s">
        <v>23</v>
      </c>
      <c r="AD15" s="25"/>
      <c r="AE15" s="34"/>
      <c r="AF15" s="35" t="s">
        <v>24</v>
      </c>
      <c r="AG15" s="36"/>
    </row>
    <row r="16" spans="1:33">
      <c r="A16" s="37"/>
      <c r="B16" s="37"/>
      <c r="C16" s="37"/>
      <c r="D16" s="37"/>
      <c r="E16" s="37"/>
      <c r="F16" s="37"/>
      <c r="G16" s="38"/>
      <c r="H16" s="38"/>
      <c r="I16" s="37"/>
      <c r="J16" s="26" t="s">
        <v>25</v>
      </c>
      <c r="K16" s="25">
        <v>2012</v>
      </c>
      <c r="L16" s="25">
        <v>2014</v>
      </c>
      <c r="M16" s="25">
        <v>2013</v>
      </c>
      <c r="N16" s="39"/>
      <c r="O16" s="39"/>
      <c r="P16" s="25" t="s">
        <v>26</v>
      </c>
      <c r="Q16" s="37" t="s">
        <v>27</v>
      </c>
      <c r="R16" s="25" t="s">
        <v>28</v>
      </c>
      <c r="S16" s="25" t="s">
        <v>28</v>
      </c>
      <c r="T16" s="25" t="s">
        <v>28</v>
      </c>
      <c r="U16" s="37" t="s">
        <v>29</v>
      </c>
      <c r="V16" s="25" t="s">
        <v>30</v>
      </c>
      <c r="W16" s="25" t="s">
        <v>31</v>
      </c>
      <c r="X16" s="25"/>
      <c r="Y16" s="34"/>
      <c r="Z16" s="25"/>
      <c r="AA16" s="25" t="s">
        <v>26</v>
      </c>
      <c r="AB16" s="25" t="s">
        <v>32</v>
      </c>
      <c r="AC16" s="25" t="s">
        <v>33</v>
      </c>
      <c r="AD16" s="37" t="s">
        <v>34</v>
      </c>
      <c r="AE16" s="37" t="s">
        <v>35</v>
      </c>
      <c r="AF16" s="40" t="s">
        <v>36</v>
      </c>
      <c r="AG16" s="41"/>
    </row>
    <row r="17" spans="1:33">
      <c r="A17" s="26" t="s">
        <v>37</v>
      </c>
      <c r="B17" s="38"/>
      <c r="C17" s="37" t="s">
        <v>38</v>
      </c>
      <c r="D17" s="37" t="s">
        <v>39</v>
      </c>
      <c r="E17" s="37" t="s">
        <v>40</v>
      </c>
      <c r="F17" s="37" t="s">
        <v>41</v>
      </c>
      <c r="G17" s="37" t="s">
        <v>42</v>
      </c>
      <c r="H17" s="37" t="s">
        <v>43</v>
      </c>
      <c r="I17" s="37" t="s">
        <v>44</v>
      </c>
      <c r="J17" s="26" t="s">
        <v>45</v>
      </c>
      <c r="K17" s="37" t="s">
        <v>46</v>
      </c>
      <c r="L17" s="37" t="s">
        <v>47</v>
      </c>
      <c r="M17" s="37" t="s">
        <v>48</v>
      </c>
      <c r="N17" s="37" t="s">
        <v>49</v>
      </c>
      <c r="O17" s="37" t="s">
        <v>50</v>
      </c>
      <c r="P17" s="37" t="s">
        <v>51</v>
      </c>
      <c r="Q17" s="37" t="s">
        <v>52</v>
      </c>
      <c r="R17" s="37" t="s">
        <v>49</v>
      </c>
      <c r="S17" s="37" t="s">
        <v>50</v>
      </c>
      <c r="T17" s="37" t="s">
        <v>53</v>
      </c>
      <c r="U17" s="40" t="s">
        <v>52</v>
      </c>
      <c r="V17" s="37" t="s">
        <v>54</v>
      </c>
      <c r="W17" s="37" t="s">
        <v>55</v>
      </c>
      <c r="X17" s="42" t="s">
        <v>56</v>
      </c>
      <c r="Y17" s="37" t="s">
        <v>57</v>
      </c>
      <c r="Z17" s="37" t="s">
        <v>58</v>
      </c>
      <c r="AA17" s="37" t="s">
        <v>51</v>
      </c>
      <c r="AB17" s="37" t="s">
        <v>59</v>
      </c>
      <c r="AC17" s="37" t="s">
        <v>59</v>
      </c>
      <c r="AD17" s="37" t="s">
        <v>60</v>
      </c>
      <c r="AE17" s="37" t="s">
        <v>61</v>
      </c>
      <c r="AF17" s="40" t="s">
        <v>62</v>
      </c>
      <c r="AG17" s="41"/>
    </row>
    <row r="18" spans="1:33">
      <c r="A18" s="43" t="s">
        <v>63</v>
      </c>
      <c r="B18" s="44" t="s">
        <v>64</v>
      </c>
      <c r="C18" s="44" t="s">
        <v>65</v>
      </c>
      <c r="D18" s="33" t="s">
        <v>66</v>
      </c>
      <c r="E18" s="33" t="s">
        <v>67</v>
      </c>
      <c r="F18" s="33" t="s">
        <v>68</v>
      </c>
      <c r="G18" s="33" t="s">
        <v>69</v>
      </c>
      <c r="H18" s="33" t="s">
        <v>69</v>
      </c>
      <c r="I18" s="33" t="s">
        <v>69</v>
      </c>
      <c r="J18" s="33" t="s">
        <v>70</v>
      </c>
      <c r="K18" s="45"/>
      <c r="L18" s="45"/>
      <c r="M18" s="33" t="s">
        <v>71</v>
      </c>
      <c r="N18" s="33" t="s">
        <v>52</v>
      </c>
      <c r="O18" s="33" t="s">
        <v>72</v>
      </c>
      <c r="P18" s="33" t="s">
        <v>73</v>
      </c>
      <c r="Q18" s="33" t="s">
        <v>74</v>
      </c>
      <c r="R18" s="33" t="s">
        <v>52</v>
      </c>
      <c r="S18" s="33" t="s">
        <v>75</v>
      </c>
      <c r="T18" s="33" t="s">
        <v>73</v>
      </c>
      <c r="U18" s="46" t="s">
        <v>76</v>
      </c>
      <c r="V18" s="33"/>
      <c r="W18" s="33" t="s">
        <v>77</v>
      </c>
      <c r="X18" s="33" t="s">
        <v>77</v>
      </c>
      <c r="Y18" s="47" t="s">
        <v>78</v>
      </c>
      <c r="Z18" s="33" t="s">
        <v>79</v>
      </c>
      <c r="AA18" s="33" t="s">
        <v>73</v>
      </c>
      <c r="AB18" s="33" t="s">
        <v>80</v>
      </c>
      <c r="AC18" s="33" t="s">
        <v>80</v>
      </c>
      <c r="AD18" s="33" t="s">
        <v>52</v>
      </c>
      <c r="AE18" s="33" t="s">
        <v>81</v>
      </c>
      <c r="AF18" s="46" t="s">
        <v>82</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58"/>
      <c r="B20" s="59"/>
      <c r="C20" s="59"/>
      <c r="D20" s="60"/>
      <c r="E20" s="60"/>
      <c r="F20" s="60"/>
      <c r="G20" s="61"/>
      <c r="H20" s="61"/>
      <c r="I20" s="61"/>
      <c r="J20" s="62"/>
      <c r="K20" s="52"/>
      <c r="L20" s="52"/>
      <c r="M20" s="52"/>
      <c r="N20" s="62"/>
      <c r="O20" s="63"/>
      <c r="P20" s="54"/>
      <c r="Q20" s="64"/>
      <c r="R20" s="62"/>
      <c r="S20" s="54"/>
      <c r="T20" s="54"/>
      <c r="U20" s="62"/>
      <c r="V20" s="62"/>
      <c r="W20" s="62"/>
      <c r="X20" s="54"/>
      <c r="Y20" s="62"/>
      <c r="Z20" s="62"/>
      <c r="AA20" s="54"/>
      <c r="AB20" s="62"/>
      <c r="AC20" s="62"/>
      <c r="AD20" s="54"/>
      <c r="AE20" s="54"/>
      <c r="AF20" s="65"/>
      <c r="AG20" s="36"/>
    </row>
    <row r="21" spans="1:33">
      <c r="A21" s="58"/>
      <c r="B21" s="59"/>
      <c r="C21" s="59"/>
      <c r="D21" s="60"/>
      <c r="E21" s="60"/>
      <c r="F21" s="60"/>
      <c r="G21" s="61"/>
      <c r="H21" s="61"/>
      <c r="I21" s="61"/>
      <c r="J21" s="62"/>
      <c r="K21" s="52"/>
      <c r="L21" s="52"/>
      <c r="M21" s="52"/>
      <c r="N21" s="62"/>
      <c r="O21" s="63"/>
      <c r="P21" s="54"/>
      <c r="Q21" s="64"/>
      <c r="R21" s="62"/>
      <c r="S21" s="54"/>
      <c r="T21" s="54"/>
      <c r="U21" s="62"/>
      <c r="V21" s="62"/>
      <c r="W21" s="62"/>
      <c r="X21" s="54"/>
      <c r="Y21" s="62"/>
      <c r="Z21" s="62"/>
      <c r="AA21" s="54"/>
      <c r="AB21" s="62"/>
      <c r="AC21" s="62"/>
      <c r="AD21" s="54"/>
      <c r="AE21" s="54"/>
      <c r="AF21" s="65"/>
      <c r="AG21" s="36"/>
    </row>
    <row r="22" spans="1:33">
      <c r="A22" s="58"/>
      <c r="B22" s="59"/>
      <c r="C22" s="59"/>
      <c r="D22" s="60"/>
      <c r="E22" s="60"/>
      <c r="F22" s="60"/>
      <c r="G22" s="61"/>
      <c r="H22" s="61"/>
      <c r="I22" s="61"/>
      <c r="J22" s="62"/>
      <c r="K22" s="52"/>
      <c r="L22" s="52"/>
      <c r="M22" s="52"/>
      <c r="N22" s="52"/>
      <c r="O22" s="66"/>
      <c r="P22" s="67"/>
      <c r="Q22" s="68"/>
      <c r="R22" s="52"/>
      <c r="S22" s="67"/>
      <c r="T22" s="67"/>
      <c r="U22" s="52"/>
      <c r="V22" s="52"/>
      <c r="W22" s="52"/>
      <c r="X22" s="67"/>
      <c r="Y22" s="52"/>
      <c r="Z22" s="52"/>
      <c r="AA22" s="67"/>
      <c r="AB22" s="52"/>
      <c r="AC22" s="52"/>
      <c r="AD22" s="67"/>
      <c r="AE22" s="67"/>
      <c r="AF22" s="69"/>
      <c r="AG22" s="36"/>
    </row>
    <row r="23" spans="1:33">
      <c r="A23" s="70"/>
      <c r="B23" s="71"/>
      <c r="C23" s="71"/>
      <c r="D23" s="72"/>
      <c r="E23" s="72"/>
      <c r="F23" s="72"/>
      <c r="G23" s="73"/>
      <c r="H23" s="73"/>
      <c r="I23" s="73"/>
      <c r="J23" s="52"/>
      <c r="K23" s="52"/>
      <c r="L23" s="52"/>
      <c r="M23" s="52"/>
      <c r="N23" s="52"/>
      <c r="O23" s="66"/>
      <c r="P23" s="67"/>
      <c r="Q23" s="68"/>
      <c r="R23" s="52"/>
      <c r="S23" s="67"/>
      <c r="T23" s="67"/>
      <c r="U23" s="52"/>
      <c r="V23" s="52"/>
      <c r="W23" s="52"/>
      <c r="X23" s="67"/>
      <c r="Y23" s="52"/>
      <c r="Z23" s="52"/>
      <c r="AA23" s="67"/>
      <c r="AB23" s="52"/>
      <c r="AC23" s="52"/>
      <c r="AD23" s="67"/>
      <c r="AE23" s="67"/>
      <c r="AF23" s="69"/>
      <c r="AG23" s="36"/>
    </row>
    <row r="24" spans="1:33">
      <c r="A24" s="82" t="str">
        <f>IF(COUNTA(M20:M23)=0,"",IF(COUNTA(F20:F23)=0,IF(COUNTA(D20:D23)=0,"Totals - Final","Totals - Estimated"),"Totals - Corrected"))</f>
        <v/>
      </c>
      <c r="B24" s="85" t="str">
        <f>IF(ISNA(INDEX(B20:B23,MAX(MATCH(REPT("z",255),B20:B23)))),"",INDEX(B20:B23,MAX(MATCH(REPT("z",255),B20:B23))))</f>
        <v/>
      </c>
      <c r="C24" s="85" t="str">
        <f>IF(ISNA(INDEX(C20:C23,MAX(MATCH(REPT("z",255),C20:C23)))),"",INDEX(C20:C23,MAX(MATCH(REPT("z",255),C20:C23))))</f>
        <v/>
      </c>
      <c r="D24" s="85" t="str">
        <f>IF(ISNA(INDEX(A20:A23,MAX(MATCH(REPT("z",255),A20:A23)))),"",INDEX(A20:A23,MAX(MATCH(REPT("z",255),A20:A23))))</f>
        <v/>
      </c>
      <c r="E24" s="83"/>
      <c r="F24" s="83"/>
      <c r="G24" s="84"/>
      <c r="H24" s="84"/>
      <c r="I24" s="84"/>
      <c r="J24" s="74">
        <f>SUM(IF(NOT(ISBLANK($B19:$B23)),J19:J23,""))</f>
        <v>0</v>
      </c>
      <c r="K24" s="74">
        <f>SUM(IF(NOT(ISBLANK($B19:$B23)),K19:K23,""))</f>
        <v>0</v>
      </c>
      <c r="L24" s="74">
        <f>SUM(IF(NOT(ISBLANK($B19:$B23)),L19:L23,""))</f>
        <v>0</v>
      </c>
      <c r="M24" s="74">
        <f>SUM(IF(NOT(ISBLANK($B19:$B23)),M19:M23,""))</f>
        <v>0</v>
      </c>
      <c r="N24" s="74">
        <f>SUM(IF(NOT(ISBLANK($B19:$B23)),N19:N23,""))</f>
        <v>0</v>
      </c>
      <c r="O24" s="74">
        <f>SUM(IF(NOT(ISBLANK($B19:$B23)),O19:O23,""))</f>
        <v>0</v>
      </c>
      <c r="P24" s="75"/>
      <c r="Q24" s="74">
        <f>SUM(IF(NOT(ISBLANK($B19:$B23)),Q19:Q23,""))</f>
        <v>0</v>
      </c>
      <c r="R24" s="74">
        <f>SUM(IF(NOT(ISBLANK($B19:$B23)),R19:R23,""))</f>
        <v>0</v>
      </c>
      <c r="S24" s="75"/>
      <c r="T24" s="75"/>
      <c r="U24" s="74">
        <f>SUM(IF(NOT(ISBLANK($B19:$B23)),U19:U23,""))</f>
        <v>0</v>
      </c>
      <c r="V24" s="74">
        <f>SUM(IF(NOT(ISBLANK($B19:$B23)),V19:V23,""))</f>
        <v>0</v>
      </c>
      <c r="W24" s="74">
        <f>SUM(IF(NOT(ISBLANK($B19:$B23)),W19:W23,""))</f>
        <v>0</v>
      </c>
      <c r="X24" s="75"/>
      <c r="Y24" s="74">
        <f>SUM(IF(NOT(ISBLANK($B19:$B23)),Y19:Y23,""))</f>
        <v>0</v>
      </c>
      <c r="Z24" s="74">
        <f>SUM(IF(NOT(ISBLANK($B19:$B23)),Z19:Z23,""))</f>
        <v>0</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58" t="s">
        <v>83</v>
      </c>
      <c r="B26" s="59" t="s">
        <v>84</v>
      </c>
      <c r="C26" s="59" t="s">
        <v>85</v>
      </c>
      <c r="D26" s="60"/>
      <c r="E26" s="60"/>
      <c r="F26" s="60"/>
      <c r="G26" s="61">
        <v>41348</v>
      </c>
      <c r="H26" s="61">
        <v>41348</v>
      </c>
      <c r="I26" s="61">
        <v>41362</v>
      </c>
      <c r="J26" s="62">
        <v>0.22</v>
      </c>
      <c r="K26" s="52"/>
      <c r="L26" s="52"/>
      <c r="M26" s="52">
        <f>N26+V26+Z26</f>
        <v>0.22</v>
      </c>
      <c r="N26" s="62">
        <v>0.146013</v>
      </c>
      <c r="O26" s="63"/>
      <c r="P26" s="54"/>
      <c r="Q26" s="62">
        <v>0.146013</v>
      </c>
      <c r="R26" s="62"/>
      <c r="S26" s="54"/>
      <c r="T26" s="54"/>
      <c r="U26" s="62"/>
      <c r="V26" s="62">
        <v>0.005327</v>
      </c>
      <c r="W26" s="62">
        <v>0.005327</v>
      </c>
      <c r="X26" s="54"/>
      <c r="Y26" s="62"/>
      <c r="Z26" s="62">
        <v>0.06866</v>
      </c>
      <c r="AA26" s="54"/>
      <c r="AB26" s="62"/>
      <c r="AC26" s="62"/>
      <c r="AD26" s="54"/>
      <c r="AE26" s="54"/>
      <c r="AF26" s="65"/>
      <c r="AG26" s="36"/>
    </row>
    <row r="27" spans="1:33">
      <c r="A27" s="58" t="s">
        <v>83</v>
      </c>
      <c r="B27" s="59" t="s">
        <v>84</v>
      </c>
      <c r="C27" s="59" t="s">
        <v>85</v>
      </c>
      <c r="D27" s="60"/>
      <c r="E27" s="60"/>
      <c r="F27" s="60"/>
      <c r="G27" s="61">
        <v>41439</v>
      </c>
      <c r="H27" s="61">
        <v>41439</v>
      </c>
      <c r="I27" s="61">
        <v>41453</v>
      </c>
      <c r="J27" s="62">
        <v>0.22</v>
      </c>
      <c r="K27" s="52"/>
      <c r="L27" s="52"/>
      <c r="M27" s="52">
        <f>N27+V27+Z27</f>
        <v>0.22</v>
      </c>
      <c r="N27" s="62">
        <v>0.146013</v>
      </c>
      <c r="O27" s="63"/>
      <c r="P27" s="54"/>
      <c r="Q27" s="62">
        <v>0.146013</v>
      </c>
      <c r="R27" s="62"/>
      <c r="S27" s="54"/>
      <c r="T27" s="54"/>
      <c r="U27" s="62"/>
      <c r="V27" s="62">
        <v>0.005327</v>
      </c>
      <c r="W27" s="62">
        <v>0.005327</v>
      </c>
      <c r="X27" s="54"/>
      <c r="Y27" s="62"/>
      <c r="Z27" s="62">
        <v>0.06866</v>
      </c>
      <c r="AA27" s="54"/>
      <c r="AB27" s="62"/>
      <c r="AC27" s="62"/>
      <c r="AD27" s="54"/>
      <c r="AE27" s="54"/>
      <c r="AF27" s="65"/>
      <c r="AG27" s="36"/>
    </row>
    <row r="28" spans="1:33">
      <c r="A28" s="58" t="s">
        <v>83</v>
      </c>
      <c r="B28" s="59" t="s">
        <v>84</v>
      </c>
      <c r="C28" s="59" t="s">
        <v>85</v>
      </c>
      <c r="D28" s="60"/>
      <c r="E28" s="60"/>
      <c r="F28" s="60"/>
      <c r="G28" s="61">
        <v>41533</v>
      </c>
      <c r="H28" s="61">
        <v>41533</v>
      </c>
      <c r="I28" s="61">
        <v>41547</v>
      </c>
      <c r="J28" s="62">
        <v>0.22</v>
      </c>
      <c r="K28" s="52"/>
      <c r="L28" s="52"/>
      <c r="M28" s="52">
        <f>N28+V28+Z28</f>
        <v>0.22</v>
      </c>
      <c r="N28" s="62">
        <v>0.146013</v>
      </c>
      <c r="O28" s="66"/>
      <c r="P28" s="67"/>
      <c r="Q28" s="62">
        <v>0.146013</v>
      </c>
      <c r="R28" s="52"/>
      <c r="S28" s="67"/>
      <c r="T28" s="67"/>
      <c r="U28" s="52"/>
      <c r="V28" s="62">
        <v>0.005327</v>
      </c>
      <c r="W28" s="62">
        <v>0.005327</v>
      </c>
      <c r="X28" s="67"/>
      <c r="Y28" s="52"/>
      <c r="Z28" s="62">
        <v>0.06866</v>
      </c>
      <c r="AA28" s="67"/>
      <c r="AB28" s="52"/>
      <c r="AC28" s="52"/>
      <c r="AD28" s="67"/>
      <c r="AE28" s="67"/>
      <c r="AF28" s="69"/>
      <c r="AG28" s="36"/>
    </row>
    <row r="29" spans="1:33">
      <c r="A29" s="58" t="s">
        <v>83</v>
      </c>
      <c r="B29" s="59" t="s">
        <v>84</v>
      </c>
      <c r="C29" s="59" t="s">
        <v>85</v>
      </c>
      <c r="D29" s="72"/>
      <c r="E29" s="72"/>
      <c r="F29" s="72"/>
      <c r="G29" s="73">
        <v>41625</v>
      </c>
      <c r="H29" s="73">
        <v>41625</v>
      </c>
      <c r="I29" s="73">
        <v>41639</v>
      </c>
      <c r="J29" s="52">
        <v>0.22</v>
      </c>
      <c r="K29" s="52"/>
      <c r="L29" s="52"/>
      <c r="M29" s="52">
        <f>N29+V29+Z29</f>
        <v>0.22</v>
      </c>
      <c r="N29" s="62">
        <v>0.146013</v>
      </c>
      <c r="O29" s="66"/>
      <c r="P29" s="67"/>
      <c r="Q29" s="62">
        <v>0.146013</v>
      </c>
      <c r="R29" s="52"/>
      <c r="S29" s="67"/>
      <c r="T29" s="67"/>
      <c r="U29" s="52"/>
      <c r="V29" s="62">
        <v>0.005327</v>
      </c>
      <c r="W29" s="62">
        <v>0.005327</v>
      </c>
      <c r="X29" s="67"/>
      <c r="Y29" s="52"/>
      <c r="Z29" s="62">
        <v>0.06866</v>
      </c>
      <c r="AA29" s="67"/>
      <c r="AB29" s="52"/>
      <c r="AC29" s="52"/>
      <c r="AD29" s="67"/>
      <c r="AE29" s="67"/>
      <c r="AF29" s="69"/>
      <c r="AG29" s="36"/>
    </row>
    <row r="30" spans="1:33">
      <c r="A30" s="82" t="str">
        <f>IF(COUNTA(M26:M29)=0,"",IF(COUNTA(F26:F29)=0,IF(COUNTA(D26:D29)=0,"Totals - Final","Totals - Estimated"),"Totals - Corrected"))</f>
        <v>Totals - Final</v>
      </c>
      <c r="B30" s="85" t="str">
        <f>IF(ISNA(INDEX(B26:B29,MAX(MATCH(REPT("z",255),B26:B29)))),"",INDEX(B26:B29,MAX(MATCH(REPT("z",255),B26:B29))))</f>
        <v>294752100</v>
      </c>
      <c r="C30" s="85" t="str">
        <f>IF(ISNA(INDEX(C26:C29,MAX(MATCH(REPT("z",255),C26:C29)))),"",INDEX(C26:C29,MAX(MATCH(REPT("z",255),C26:C29))))</f>
        <v>EQY</v>
      </c>
      <c r="D30" s="85" t="str">
        <f>IF(ISNA(INDEX(A26:A29,MAX(MATCH(REPT("z",255),A26:A29)))),"",INDEX(A26:A29,MAX(MATCH(REPT("z",255),A26:A29))))</f>
        <v>Equity One, Inc. Common</v>
      </c>
      <c r="E30" s="83"/>
      <c r="F30" s="83"/>
      <c r="G30" s="84"/>
      <c r="H30" s="84"/>
      <c r="I30" s="84"/>
      <c r="J30" s="74">
        <f>SUM(IF(NOT(ISBLANK($B25:$B29)),J25:J29,""))</f>
        <v>0.22</v>
      </c>
      <c r="K30" s="74">
        <f>SUM(IF(NOT(ISBLANK($B25:$B29)),K25:K29,""))</f>
        <v>0</v>
      </c>
      <c r="L30" s="74">
        <f>SUM(IF(NOT(ISBLANK($B25:$B29)),L25:L29,""))</f>
        <v>0</v>
      </c>
      <c r="M30" s="74">
        <f>SUM(IF(NOT(ISBLANK($B25:$B29)),M25:M29,""))</f>
        <v>0.22</v>
      </c>
      <c r="N30" s="74">
        <f>SUM(IF(NOT(ISBLANK($B25:$B29)),N25:N29,""))</f>
        <v>0.146013</v>
      </c>
      <c r="O30" s="74">
        <f>SUM(IF(NOT(ISBLANK($B25:$B29)),O25:O29,""))</f>
        <v>0</v>
      </c>
      <c r="P30" s="75"/>
      <c r="Q30" s="74">
        <f>SUM(IF(NOT(ISBLANK($B25:$B29)),Q25:Q29,""))</f>
        <v>0.146013</v>
      </c>
      <c r="R30" s="74">
        <f>SUM(IF(NOT(ISBLANK($B25:$B29)),R25:R29,""))</f>
        <v>0</v>
      </c>
      <c r="S30" s="75"/>
      <c r="T30" s="75"/>
      <c r="U30" s="74">
        <f>SUM(IF(NOT(ISBLANK($B25:$B29)),U25:U29,""))</f>
        <v>0</v>
      </c>
      <c r="V30" s="74">
        <f>SUM(IF(NOT(ISBLANK($B25:$B29)),V25:V29,""))</f>
        <v>0.005327</v>
      </c>
      <c r="W30" s="74">
        <f>SUM(IF(NOT(ISBLANK($B25:$B29)),W25:W29,""))</f>
        <v>0.005327</v>
      </c>
      <c r="X30" s="75"/>
      <c r="Y30" s="74">
        <f>SUM(IF(NOT(ISBLANK($B25:$B29)),Y25:Y29,""))</f>
        <v>0</v>
      </c>
      <c r="Z30" s="74">
        <f>SUM(IF(NOT(ISBLANK($B25:$B29)),Z25:Z29,""))</f>
        <v>0.06866</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58"/>
      <c r="B32" s="59"/>
      <c r="C32" s="59"/>
      <c r="D32" s="60"/>
      <c r="E32" s="60"/>
      <c r="F32" s="60"/>
      <c r="G32" s="61"/>
      <c r="H32" s="61"/>
      <c r="I32" s="61"/>
      <c r="J32" s="62"/>
      <c r="K32" s="52"/>
      <c r="L32" s="52"/>
      <c r="M32" s="52"/>
      <c r="N32" s="62"/>
      <c r="O32" s="63"/>
      <c r="P32" s="54"/>
      <c r="Q32" s="64"/>
      <c r="R32" s="62"/>
      <c r="S32" s="54"/>
      <c r="T32" s="54"/>
      <c r="U32" s="62"/>
      <c r="V32" s="62"/>
      <c r="W32" s="62"/>
      <c r="X32" s="54"/>
      <c r="Y32" s="62"/>
      <c r="Z32" s="62"/>
      <c r="AA32" s="54"/>
      <c r="AB32" s="62"/>
      <c r="AC32" s="62"/>
      <c r="AD32" s="54"/>
      <c r="AE32" s="54"/>
      <c r="AF32" s="65"/>
      <c r="AG32" s="36"/>
    </row>
    <row r="33" spans="1:33">
      <c r="A33" s="58"/>
      <c r="B33" s="59"/>
      <c r="C33" s="59"/>
      <c r="D33" s="60"/>
      <c r="E33" s="60"/>
      <c r="F33" s="60"/>
      <c r="G33" s="61"/>
      <c r="H33" s="61"/>
      <c r="I33" s="61"/>
      <c r="J33" s="62"/>
      <c r="K33" s="52"/>
      <c r="L33" s="52"/>
      <c r="M33" s="52"/>
      <c r="N33" s="62"/>
      <c r="O33" s="63"/>
      <c r="P33" s="54"/>
      <c r="Q33" s="64"/>
      <c r="R33" s="62"/>
      <c r="S33" s="54"/>
      <c r="T33" s="54"/>
      <c r="U33" s="62"/>
      <c r="V33" s="62"/>
      <c r="W33" s="62"/>
      <c r="X33" s="54"/>
      <c r="Y33" s="62"/>
      <c r="Z33" s="62"/>
      <c r="AA33" s="54"/>
      <c r="AB33" s="62"/>
      <c r="AC33" s="62"/>
      <c r="AD33" s="54"/>
      <c r="AE33" s="54"/>
      <c r="AF33" s="65"/>
      <c r="AG33" s="36"/>
    </row>
    <row r="34" spans="1:33">
      <c r="A34" s="70"/>
      <c r="B34" s="71"/>
      <c r="C34" s="71"/>
      <c r="D34" s="72"/>
      <c r="E34" s="72"/>
      <c r="F34" s="72"/>
      <c r="G34" s="73"/>
      <c r="H34" s="73"/>
      <c r="I34" s="73"/>
      <c r="J34" s="52"/>
      <c r="K34" s="52"/>
      <c r="L34" s="52"/>
      <c r="M34" s="52"/>
      <c r="N34" s="52"/>
      <c r="O34" s="66"/>
      <c r="P34" s="67"/>
      <c r="Q34" s="68"/>
      <c r="R34" s="52"/>
      <c r="S34" s="67"/>
      <c r="T34" s="67"/>
      <c r="U34" s="52"/>
      <c r="V34" s="52"/>
      <c r="W34" s="52"/>
      <c r="X34" s="67"/>
      <c r="Y34" s="52"/>
      <c r="Z34" s="52"/>
      <c r="AA34" s="67"/>
      <c r="AB34" s="52"/>
      <c r="AC34" s="52"/>
      <c r="AD34" s="67"/>
      <c r="AE34" s="67"/>
      <c r="AF34" s="69"/>
      <c r="AG34" s="36"/>
    </row>
    <row r="35" spans="1:33">
      <c r="A35" s="70"/>
      <c r="B35" s="71"/>
      <c r="C35" s="71"/>
      <c r="D35" s="72"/>
      <c r="E35" s="72"/>
      <c r="F35" s="72"/>
      <c r="G35" s="73"/>
      <c r="H35" s="73"/>
      <c r="I35" s="73"/>
      <c r="J35" s="52"/>
      <c r="K35" s="52"/>
      <c r="L35" s="52"/>
      <c r="M35" s="52"/>
      <c r="N35" s="52"/>
      <c r="O35" s="66"/>
      <c r="P35" s="67"/>
      <c r="Q35" s="68"/>
      <c r="R35" s="52"/>
      <c r="S35" s="67"/>
      <c r="T35" s="67"/>
      <c r="U35" s="52"/>
      <c r="V35" s="52"/>
      <c r="W35" s="52"/>
      <c r="X35" s="67"/>
      <c r="Y35" s="52"/>
      <c r="Z35" s="52"/>
      <c r="AA35" s="67"/>
      <c r="AB35" s="52"/>
      <c r="AC35" s="52"/>
      <c r="AD35" s="67"/>
      <c r="AE35" s="67"/>
      <c r="AF35" s="69"/>
      <c r="AG35" s="36"/>
    </row>
    <row r="36" spans="1:33">
      <c r="A36" s="82" t="str">
        <f>IF(COUNTA(M32:M35)=0,"",IF(COUNTA(F32:F35)=0,IF(COUNTA(D32:D35)=0,"Totals - Final","Totals - Estimated"),"Totals - Corrected"))</f>
        <v/>
      </c>
      <c r="B36" s="85" t="str">
        <f>IF(ISNA(INDEX(B32:B35,MAX(MATCH(REPT("z",255),B32:B35)))),"",INDEX(B32:B35,MAX(MATCH(REPT("z",255),B32:B35))))</f>
        <v/>
      </c>
      <c r="C36" s="85" t="str">
        <f>IF(ISNA(INDEX(C32:C35,MAX(MATCH(REPT("z",255),C32:C35)))),"",INDEX(C32:C35,MAX(MATCH(REPT("z",255),C32:C35))))</f>
        <v/>
      </c>
      <c r="D36" s="85" t="str">
        <f>IF(ISNA(INDEX(A32:A35,MAX(MATCH(REPT("z",255),A32:A35)))),"",INDEX(A32:A35,MAX(MATCH(REPT("z",255),A32:A35))))</f>
        <v/>
      </c>
      <c r="E36" s="83"/>
      <c r="F36" s="83"/>
      <c r="G36" s="84"/>
      <c r="H36" s="84"/>
      <c r="I36" s="84"/>
      <c r="J36" s="74">
        <f>SUM(IF(NOT(ISBLANK($B31:$B35)),J31:J35,""))</f>
        <v>0</v>
      </c>
      <c r="K36" s="74">
        <f>SUM(IF(NOT(ISBLANK($B31:$B35)),K31:K35,""))</f>
        <v>0</v>
      </c>
      <c r="L36" s="74">
        <f>SUM(IF(NOT(ISBLANK($B31:$B35)),L31:L35,""))</f>
        <v>0</v>
      </c>
      <c r="M36" s="74">
        <f>SUM(IF(NOT(ISBLANK($B31:$B35)),M31:M35,""))</f>
        <v>0</v>
      </c>
      <c r="N36" s="74">
        <f>SUM(IF(NOT(ISBLANK($B31:$B35)),N31:N35,""))</f>
        <v>0</v>
      </c>
      <c r="O36" s="74">
        <f>SUM(IF(NOT(ISBLANK($B31:$B35)),O31:O35,""))</f>
        <v>0</v>
      </c>
      <c r="P36" s="75"/>
      <c r="Q36" s="74">
        <f>SUM(IF(NOT(ISBLANK($B31:$B35)),Q31:Q35,""))</f>
        <v>0</v>
      </c>
      <c r="R36" s="74">
        <f>SUM(IF(NOT(ISBLANK($B31:$B35)),R31:R35,""))</f>
        <v>0</v>
      </c>
      <c r="S36" s="75"/>
      <c r="T36" s="75"/>
      <c r="U36" s="74">
        <f>SUM(IF(NOT(ISBLANK($B31:$B35)),U31:U35,""))</f>
        <v>0</v>
      </c>
      <c r="V36" s="74">
        <f>SUM(IF(NOT(ISBLANK($B31:$B35)),V31:V35,""))</f>
        <v>0</v>
      </c>
      <c r="W36" s="74">
        <f>SUM(IF(NOT(ISBLANK($B31:$B35)),W31:W35,""))</f>
        <v>0</v>
      </c>
      <c r="X36" s="75"/>
      <c r="Y36" s="74">
        <f>SUM(IF(NOT(ISBLANK($B31:$B35)),Y31:Y35,""))</f>
        <v>0</v>
      </c>
      <c r="Z36" s="74">
        <f>SUM(IF(NOT(ISBLANK($B31:$B35)),Z31:Z35,""))</f>
        <v>0</v>
      </c>
      <c r="AA36" s="75"/>
      <c r="AB36" s="74">
        <f>SUM(IF(NOT(ISBLANK($B31:$B35)),AB31:AB35,""))</f>
        <v>0</v>
      </c>
      <c r="AC36" s="74">
        <f>SUM(IF(NOT(ISBLANK($B31:$B35)),AC31:AC35,""))</f>
        <v>0</v>
      </c>
      <c r="AD36" s="75"/>
      <c r="AE36" s="75"/>
      <c r="AF36" s="76"/>
      <c r="AG36" s="77">
        <v>1</v>
      </c>
    </row>
    <row r="37" spans="1:33"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 r="A38" s="58"/>
      <c r="B38" s="59"/>
      <c r="C38" s="59"/>
      <c r="D38" s="60"/>
      <c r="E38" s="60"/>
      <c r="F38" s="60"/>
      <c r="G38" s="61"/>
      <c r="H38" s="61"/>
      <c r="I38" s="61"/>
      <c r="J38" s="62"/>
      <c r="K38" s="52"/>
      <c r="L38" s="52"/>
      <c r="M38" s="52"/>
      <c r="N38" s="62"/>
      <c r="O38" s="63"/>
      <c r="P38" s="54"/>
      <c r="Q38" s="64"/>
      <c r="R38" s="62"/>
      <c r="S38" s="54"/>
      <c r="T38" s="54"/>
      <c r="U38" s="62"/>
      <c r="V38" s="62"/>
      <c r="W38" s="62"/>
      <c r="X38" s="54"/>
      <c r="Y38" s="62"/>
      <c r="Z38" s="62"/>
      <c r="AA38" s="54"/>
      <c r="AB38" s="62"/>
      <c r="AC38" s="62"/>
      <c r="AD38" s="54"/>
      <c r="AE38" s="54"/>
      <c r="AF38" s="65"/>
      <c r="AG38" s="36"/>
    </row>
    <row r="39" spans="1:33">
      <c r="A39" s="58"/>
      <c r="B39" s="59"/>
      <c r="C39" s="59"/>
      <c r="D39" s="60"/>
      <c r="E39" s="60"/>
      <c r="F39" s="60"/>
      <c r="G39" s="61"/>
      <c r="H39" s="61"/>
      <c r="I39" s="61"/>
      <c r="J39" s="62"/>
      <c r="K39" s="52"/>
      <c r="L39" s="52"/>
      <c r="M39" s="52"/>
      <c r="N39" s="62"/>
      <c r="O39" s="63"/>
      <c r="P39" s="54"/>
      <c r="Q39" s="64"/>
      <c r="R39" s="62"/>
      <c r="S39" s="54"/>
      <c r="T39" s="54"/>
      <c r="U39" s="62"/>
      <c r="V39" s="62"/>
      <c r="W39" s="62"/>
      <c r="X39" s="54"/>
      <c r="Y39" s="62"/>
      <c r="Z39" s="62"/>
      <c r="AA39" s="54"/>
      <c r="AB39" s="62"/>
      <c r="AC39" s="62"/>
      <c r="AD39" s="54"/>
      <c r="AE39" s="54"/>
      <c r="AF39" s="65"/>
      <c r="AG39" s="36"/>
    </row>
    <row r="40" spans="1:33">
      <c r="A40" s="70"/>
      <c r="B40" s="71"/>
      <c r="C40" s="71"/>
      <c r="D40" s="72"/>
      <c r="E40" s="72"/>
      <c r="F40" s="72"/>
      <c r="G40" s="73"/>
      <c r="H40" s="73"/>
      <c r="I40" s="73"/>
      <c r="J40" s="52"/>
      <c r="K40" s="52"/>
      <c r="L40" s="52"/>
      <c r="M40" s="52"/>
      <c r="N40" s="52"/>
      <c r="O40" s="66"/>
      <c r="P40" s="67"/>
      <c r="Q40" s="68"/>
      <c r="R40" s="52"/>
      <c r="S40" s="67"/>
      <c r="T40" s="67"/>
      <c r="U40" s="52"/>
      <c r="V40" s="52"/>
      <c r="W40" s="52"/>
      <c r="X40" s="67"/>
      <c r="Y40" s="52"/>
      <c r="Z40" s="52"/>
      <c r="AA40" s="67"/>
      <c r="AB40" s="52"/>
      <c r="AC40" s="52"/>
      <c r="AD40" s="67"/>
      <c r="AE40" s="67"/>
      <c r="AF40" s="69"/>
      <c r="AG40" s="36"/>
    </row>
    <row r="41" spans="1:33">
      <c r="A41" s="70"/>
      <c r="B41" s="71"/>
      <c r="C41" s="71"/>
      <c r="D41" s="72"/>
      <c r="E41" s="72"/>
      <c r="F41" s="72"/>
      <c r="G41" s="73"/>
      <c r="H41" s="73"/>
      <c r="I41" s="73"/>
      <c r="J41" s="52"/>
      <c r="K41" s="52"/>
      <c r="L41" s="52"/>
      <c r="M41" s="52"/>
      <c r="N41" s="52"/>
      <c r="O41" s="66"/>
      <c r="P41" s="67"/>
      <c r="Q41" s="68"/>
      <c r="R41" s="52"/>
      <c r="S41" s="67"/>
      <c r="T41" s="67"/>
      <c r="U41" s="52"/>
      <c r="V41" s="52"/>
      <c r="W41" s="52"/>
      <c r="X41" s="67"/>
      <c r="Y41" s="52"/>
      <c r="Z41" s="52"/>
      <c r="AA41" s="67"/>
      <c r="AB41" s="52"/>
      <c r="AC41" s="52"/>
      <c r="AD41" s="67"/>
      <c r="AE41" s="67"/>
      <c r="AF41" s="69"/>
      <c r="AG41" s="36"/>
    </row>
    <row r="42" spans="1:33">
      <c r="A42" s="82" t="str">
        <f>IF(COUNTA(M38:M41)=0,"",IF(COUNTA(F38:F41)=0,IF(COUNTA(D38:D41)=0,"Totals - Final","Totals - Estimated"),"Totals - Corrected"))</f>
        <v/>
      </c>
      <c r="B42" s="85" t="str">
        <f>IF(ISNA(INDEX(B38:B41,MAX(MATCH(REPT("z",255),B38:B41)))),"",INDEX(B38:B41,MAX(MATCH(REPT("z",255),B38:B41))))</f>
        <v/>
      </c>
      <c r="C42" s="85" t="str">
        <f>IF(ISNA(INDEX(C38:C41,MAX(MATCH(REPT("z",255),C38:C41)))),"",INDEX(C38:C41,MAX(MATCH(REPT("z",255),C38:C41))))</f>
        <v/>
      </c>
      <c r="D42" s="85" t="str">
        <f>IF(ISNA(INDEX(A38:A41,MAX(MATCH(REPT("z",255),A38:A41)))),"",INDEX(A38:A41,MAX(MATCH(REPT("z",255),A38:A41))))</f>
        <v/>
      </c>
      <c r="E42" s="83"/>
      <c r="F42" s="83"/>
      <c r="G42" s="84"/>
      <c r="H42" s="84"/>
      <c r="I42" s="84"/>
      <c r="J42" s="74">
        <f>SUM(IF(NOT(ISBLANK($B37:$B41)),J37:J41,""))</f>
        <v>0</v>
      </c>
      <c r="K42" s="74">
        <f>SUM(IF(NOT(ISBLANK($B37:$B41)),K37:K41,""))</f>
        <v>0</v>
      </c>
      <c r="L42" s="74">
        <f>SUM(IF(NOT(ISBLANK($B37:$B41)),L37:L41,""))</f>
        <v>0</v>
      </c>
      <c r="M42" s="74">
        <f>SUM(IF(NOT(ISBLANK($B37:$B41)),M37:M41,""))</f>
        <v>0</v>
      </c>
      <c r="N42" s="74">
        <f>SUM(IF(NOT(ISBLANK($B37:$B41)),N37:N41,""))</f>
        <v>0</v>
      </c>
      <c r="O42" s="74">
        <f>SUM(IF(NOT(ISBLANK($B37:$B41)),O37:O41,""))</f>
        <v>0</v>
      </c>
      <c r="P42" s="75"/>
      <c r="Q42" s="74">
        <f>SUM(IF(NOT(ISBLANK($B37:$B41)),Q37:Q41,""))</f>
        <v>0</v>
      </c>
      <c r="R42" s="74">
        <f>SUM(IF(NOT(ISBLANK($B37:$B41)),R37:R41,""))</f>
        <v>0</v>
      </c>
      <c r="S42" s="75"/>
      <c r="T42" s="75"/>
      <c r="U42" s="74">
        <f>SUM(IF(NOT(ISBLANK($B37:$B41)),U37:U41,""))</f>
        <v>0</v>
      </c>
      <c r="V42" s="74">
        <f>SUM(IF(NOT(ISBLANK($B37:$B41)),V37:V41,""))</f>
        <v>0</v>
      </c>
      <c r="W42" s="74">
        <f>SUM(IF(NOT(ISBLANK($B37:$B41)),W37:W41,""))</f>
        <v>0</v>
      </c>
      <c r="X42" s="75"/>
      <c r="Y42" s="74">
        <f>SUM(IF(NOT(ISBLANK($B37:$B41)),Y37:Y41,""))</f>
        <v>0</v>
      </c>
      <c r="Z42" s="74">
        <f>SUM(IF(NOT(ISBLANK($B37:$B41)),Z37:Z41,""))</f>
        <v>0</v>
      </c>
      <c r="AA42" s="75"/>
      <c r="AB42" s="74">
        <f>SUM(IF(NOT(ISBLANK($B37:$B41)),AB37:AB41,""))</f>
        <v>0</v>
      </c>
      <c r="AC42" s="74">
        <f>SUM(IF(NOT(ISBLANK($B37:$B41)),AC37:AC41,""))</f>
        <v>0</v>
      </c>
      <c r="AD42" s="75"/>
      <c r="AE42" s="75"/>
      <c r="AF42" s="76"/>
      <c r="AG42" s="77">
        <v>1</v>
      </c>
    </row>
    <row r="43" spans="1:33"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 r="A44" s="58"/>
      <c r="B44" s="59"/>
      <c r="C44" s="59"/>
      <c r="D44" s="60"/>
      <c r="E44" s="60"/>
      <c r="F44" s="60"/>
      <c r="G44" s="61"/>
      <c r="H44" s="61"/>
      <c r="I44" s="61"/>
      <c r="J44" s="62"/>
      <c r="K44" s="52"/>
      <c r="L44" s="52"/>
      <c r="M44" s="52"/>
      <c r="N44" s="62"/>
      <c r="O44" s="63"/>
      <c r="P44" s="54"/>
      <c r="Q44" s="64"/>
      <c r="R44" s="62"/>
      <c r="S44" s="54"/>
      <c r="T44" s="54"/>
      <c r="U44" s="62"/>
      <c r="V44" s="62"/>
      <c r="W44" s="62"/>
      <c r="X44" s="54"/>
      <c r="Y44" s="62"/>
      <c r="Z44" s="62"/>
      <c r="AA44" s="54"/>
      <c r="AB44" s="62"/>
      <c r="AC44" s="62"/>
      <c r="AD44" s="54"/>
      <c r="AE44" s="54"/>
      <c r="AF44" s="65"/>
      <c r="AG44" s="36"/>
    </row>
    <row r="45" spans="1:33">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c r="A46" s="70"/>
      <c r="B46" s="71"/>
      <c r="C46" s="71"/>
      <c r="D46" s="72"/>
      <c r="E46" s="72"/>
      <c r="F46" s="72"/>
      <c r="G46" s="73"/>
      <c r="H46" s="73"/>
      <c r="I46" s="73"/>
      <c r="J46" s="52"/>
      <c r="K46" s="52"/>
      <c r="L46" s="52"/>
      <c r="M46" s="52"/>
      <c r="N46" s="52"/>
      <c r="O46" s="66"/>
      <c r="P46" s="67"/>
      <c r="Q46" s="68"/>
      <c r="R46" s="52"/>
      <c r="S46" s="67"/>
      <c r="T46" s="67"/>
      <c r="U46" s="52"/>
      <c r="V46" s="52"/>
      <c r="W46" s="52"/>
      <c r="X46" s="67"/>
      <c r="Y46" s="52"/>
      <c r="Z46" s="52"/>
      <c r="AA46" s="67"/>
      <c r="AB46" s="52"/>
      <c r="AC46" s="52"/>
      <c r="AD46" s="67"/>
      <c r="AE46" s="67"/>
      <c r="AF46" s="69"/>
      <c r="AG46" s="36"/>
    </row>
    <row r="47" spans="1:33">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82" t="str">
        <f>IF(COUNTA(M44:M47)=0,"",IF(COUNTA(F44:F47)=0,IF(COUNTA(D44:D47)=0,"Totals - Final","Totals - Estimated"),"Totals - Corrected"))</f>
        <v/>
      </c>
      <c r="B48" s="85" t="str">
        <f>IF(ISNA(INDEX(B44:B47,MAX(MATCH(REPT("z",255),B44:B47)))),"",INDEX(B44:B47,MAX(MATCH(REPT("z",255),B44:B47))))</f>
        <v/>
      </c>
      <c r="C48" s="85" t="str">
        <f>IF(ISNA(INDEX(C44:C47,MAX(MATCH(REPT("z",255),C44:C47)))),"",INDEX(C44:C47,MAX(MATCH(REPT("z",255),C44:C47))))</f>
        <v/>
      </c>
      <c r="D48" s="85" t="str">
        <f>IF(ISNA(INDEX(A44:A47,MAX(MATCH(REPT("z",255),A44:A47)))),"",INDEX(A44:A47,MAX(MATCH(REPT("z",255),A44:A47))))</f>
        <v/>
      </c>
      <c r="E48" s="83"/>
      <c r="F48" s="83"/>
      <c r="G48" s="84"/>
      <c r="H48" s="84"/>
      <c r="I48" s="84"/>
      <c r="J48" s="74">
        <f>SUM(IF(NOT(ISBLANK($B43:$B47)),J43:J47,""))</f>
        <v>0</v>
      </c>
      <c r="K48" s="74">
        <f>SUM(IF(NOT(ISBLANK($B43:$B47)),K43:K47,""))</f>
        <v>0</v>
      </c>
      <c r="L48" s="74">
        <f>SUM(IF(NOT(ISBLANK($B43:$B47)),L43:L47,""))</f>
        <v>0</v>
      </c>
      <c r="M48" s="74">
        <f>SUM(IF(NOT(ISBLANK($B43:$B47)),M43:M47,""))</f>
        <v>0</v>
      </c>
      <c r="N48" s="74">
        <f>SUM(IF(NOT(ISBLANK($B43:$B47)),N43:N47,""))</f>
        <v>0</v>
      </c>
      <c r="O48" s="74">
        <f>SUM(IF(NOT(ISBLANK($B43:$B47)),O43:O47,""))</f>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v>
      </c>
      <c r="AA48" s="75"/>
      <c r="AB48" s="74">
        <f>SUM(IF(NOT(ISBLANK($B43:$B47)),AB43:AB47,""))</f>
        <v>0</v>
      </c>
      <c r="AC48" s="74">
        <f>SUM(IF(NOT(ISBLANK($B43:$B47)),AC43:AC47,""))</f>
        <v>0</v>
      </c>
      <c r="AD48" s="75"/>
      <c r="AE48" s="75"/>
      <c r="AF48" s="76"/>
      <c r="AG48" s="77">
        <v>1</v>
      </c>
    </row>
    <row r="49" spans="1:33" hidden="true">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c r="A50" s="58"/>
      <c r="B50" s="59"/>
      <c r="C50" s="59"/>
      <c r="D50" s="60"/>
      <c r="E50" s="60"/>
      <c r="F50" s="60"/>
      <c r="G50" s="61"/>
      <c r="H50" s="61"/>
      <c r="I50" s="61"/>
      <c r="J50" s="62"/>
      <c r="K50" s="52"/>
      <c r="L50" s="52"/>
      <c r="M50" s="52"/>
      <c r="N50" s="62"/>
      <c r="O50" s="63"/>
      <c r="P50" s="54"/>
      <c r="Q50" s="64"/>
      <c r="R50" s="62"/>
      <c r="S50" s="54"/>
      <c r="T50" s="54"/>
      <c r="U50" s="62"/>
      <c r="V50" s="62"/>
      <c r="W50" s="62"/>
      <c r="X50" s="54"/>
      <c r="Y50" s="62"/>
      <c r="Z50" s="62"/>
      <c r="AA50" s="54"/>
      <c r="AB50" s="62"/>
      <c r="AC50" s="62"/>
      <c r="AD50" s="54"/>
      <c r="AE50" s="54"/>
      <c r="AF50" s="65"/>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70"/>
      <c r="B52" s="71"/>
      <c r="C52" s="71"/>
      <c r="D52" s="72"/>
      <c r="E52" s="72"/>
      <c r="F52" s="72"/>
      <c r="G52" s="73"/>
      <c r="H52" s="73"/>
      <c r="I52" s="73"/>
      <c r="J52" s="52"/>
      <c r="K52" s="52"/>
      <c r="L52" s="52"/>
      <c r="M52" s="52"/>
      <c r="N52" s="52"/>
      <c r="O52" s="66"/>
      <c r="P52" s="67"/>
      <c r="Q52" s="68"/>
      <c r="R52" s="52"/>
      <c r="S52" s="67"/>
      <c r="T52" s="67"/>
      <c r="U52" s="52"/>
      <c r="V52" s="52"/>
      <c r="W52" s="52"/>
      <c r="X52" s="67"/>
      <c r="Y52" s="52"/>
      <c r="Z52" s="52"/>
      <c r="AA52" s="67"/>
      <c r="AB52" s="52"/>
      <c r="AC52" s="52"/>
      <c r="AD52" s="67"/>
      <c r="AE52" s="67"/>
      <c r="AF52" s="69"/>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82" t="str">
        <f>IF(COUNTA(M50:M53)=0,"",IF(COUNTA(F50:F53)=0,IF(COUNTA(D50:D53)=0,"Totals - Final","Totals - Estimated"),"Totals - Corrected"))</f>
        <v/>
      </c>
      <c r="B54" s="85" t="str">
        <f>IF(ISNA(INDEX(B50:B53,MAX(MATCH(REPT("z",255),B50:B53)))),"",INDEX(B50:B53,MAX(MATCH(REPT("z",255),B50:B53))))</f>
        <v/>
      </c>
      <c r="C54" s="85" t="str">
        <f>IF(ISNA(INDEX(C50:C53,MAX(MATCH(REPT("z",255),C50:C53)))),"",INDEX(C50:C53,MAX(MATCH(REPT("z",255),C50:C53))))</f>
        <v/>
      </c>
      <c r="D54" s="85" t="str">
        <f>IF(ISNA(INDEX(A50:A53,MAX(MATCH(REPT("z",255),A50:A53)))),"",INDEX(A50:A53,MAX(MATCH(REPT("z",255),A50:A53))))</f>
        <v/>
      </c>
      <c r="E54" s="83"/>
      <c r="F54" s="83"/>
      <c r="G54" s="84"/>
      <c r="H54" s="84"/>
      <c r="I54" s="84"/>
      <c r="J54" s="74">
        <f>SUM(IF(NOT(ISBLANK($B49:$B53)),J49:J53,""))</f>
        <v>0</v>
      </c>
      <c r="K54" s="74">
        <f>SUM(IF(NOT(ISBLANK($B49:$B53)),K49:K53,""))</f>
        <v>0</v>
      </c>
      <c r="L54" s="74">
        <f>SUM(IF(NOT(ISBLANK($B49:$B53)),L49:L53,""))</f>
        <v>0</v>
      </c>
      <c r="M54" s="74">
        <f>SUM(IF(NOT(ISBLANK($B49:$B53)),M49:M53,""))</f>
        <v>0</v>
      </c>
      <c r="N54" s="74">
        <f>SUM(IF(NOT(ISBLANK($B49:$B53)),N49:N53,""))</f>
        <v>0</v>
      </c>
      <c r="O54" s="74">
        <f>SUM(IF(NOT(ISBLANK($B49:$B53)),O49:O53,""))</f>
        <v>0</v>
      </c>
      <c r="P54" s="75"/>
      <c r="Q54" s="74">
        <f>SUM(IF(NOT(ISBLANK($B49:$B53)),Q49:Q53,""))</f>
        <v>0</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v>
      </c>
      <c r="AA54" s="75"/>
      <c r="AB54" s="74">
        <f>SUM(IF(NOT(ISBLANK($B49:$B53)),AB49:AB53,""))</f>
        <v>0</v>
      </c>
      <c r="AC54" s="74">
        <f>SUM(IF(NOT(ISBLANK($B49:$B53)),AC49:AC53,""))</f>
        <v>0</v>
      </c>
      <c r="AD54" s="75"/>
      <c r="AE54" s="75"/>
      <c r="AF54" s="76"/>
      <c r="AG54" s="77">
        <v>1</v>
      </c>
    </row>
    <row r="55" spans="1:33" hidden="true">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c r="A56" s="58"/>
      <c r="B56" s="59"/>
      <c r="C56" s="59"/>
      <c r="D56" s="60"/>
      <c r="E56" s="60"/>
      <c r="F56" s="60"/>
      <c r="G56" s="61"/>
      <c r="H56" s="61"/>
      <c r="I56" s="61"/>
      <c r="J56" s="62"/>
      <c r="K56" s="52"/>
      <c r="L56" s="52"/>
      <c r="M56" s="52"/>
      <c r="N56" s="62"/>
      <c r="O56" s="63"/>
      <c r="P56" s="54"/>
      <c r="Q56" s="64"/>
      <c r="R56" s="62"/>
      <c r="S56" s="54"/>
      <c r="T56" s="54"/>
      <c r="U56" s="62"/>
      <c r="V56" s="62"/>
      <c r="W56" s="62"/>
      <c r="X56" s="54"/>
      <c r="Y56" s="62"/>
      <c r="Z56" s="62"/>
      <c r="AA56" s="54"/>
      <c r="AB56" s="62"/>
      <c r="AC56" s="62"/>
      <c r="AD56" s="54"/>
      <c r="AE56" s="54"/>
      <c r="AF56" s="65"/>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70"/>
      <c r="B58" s="71"/>
      <c r="C58" s="71"/>
      <c r="D58" s="72"/>
      <c r="E58" s="72"/>
      <c r="F58" s="72"/>
      <c r="G58" s="73"/>
      <c r="H58" s="73"/>
      <c r="I58" s="73"/>
      <c r="J58" s="52"/>
      <c r="K58" s="52"/>
      <c r="L58" s="52"/>
      <c r="M58" s="52"/>
      <c r="N58" s="52"/>
      <c r="O58" s="66"/>
      <c r="P58" s="67"/>
      <c r="Q58" s="68"/>
      <c r="R58" s="52"/>
      <c r="S58" s="67"/>
      <c r="T58" s="67"/>
      <c r="U58" s="52"/>
      <c r="V58" s="52"/>
      <c r="W58" s="52"/>
      <c r="X58" s="67"/>
      <c r="Y58" s="52"/>
      <c r="Z58" s="52"/>
      <c r="AA58" s="67"/>
      <c r="AB58" s="52"/>
      <c r="AC58" s="52"/>
      <c r="AD58" s="67"/>
      <c r="AE58" s="67"/>
      <c r="AF58" s="69"/>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82" t="str">
        <f>IF(COUNTA(M56:M59)=0,"",IF(COUNTA(F56:F59)=0,IF(COUNTA(D56:D59)=0,"Totals - Final","Totals - Estimated"),"Totals - Corrected"))</f>
        <v/>
      </c>
      <c r="B60" s="85" t="str">
        <f>IF(ISNA(INDEX(B56:B59,MAX(MATCH(REPT("z",255),B56:B59)))),"",INDEX(B56:B59,MAX(MATCH(REPT("z",255),B56:B59))))</f>
        <v/>
      </c>
      <c r="C60" s="85" t="str">
        <f>IF(ISNA(INDEX(C56:C59,MAX(MATCH(REPT("z",255),C56:C59)))),"",INDEX(C56:C59,MAX(MATCH(REPT("z",255),C56:C59))))</f>
        <v/>
      </c>
      <c r="D60" s="85" t="str">
        <f>IF(ISNA(INDEX(A56:A59,MAX(MATCH(REPT("z",255),A56:A59)))),"",INDEX(A56:A59,MAX(MATCH(REPT("z",255),A56:A59))))</f>
        <v/>
      </c>
      <c r="E60" s="83"/>
      <c r="F60" s="83"/>
      <c r="G60" s="84"/>
      <c r="H60" s="84"/>
      <c r="I60" s="84"/>
      <c r="J60" s="74">
        <f>SUM(IF(NOT(ISBLANK($B55:$B59)),J55:J59,""))</f>
        <v>0</v>
      </c>
      <c r="K60" s="74">
        <f>SUM(IF(NOT(ISBLANK($B55:$B59)),K55:K59,""))</f>
        <v>0</v>
      </c>
      <c r="L60" s="74">
        <f>SUM(IF(NOT(ISBLANK($B55:$B59)),L55:L59,""))</f>
        <v>0</v>
      </c>
      <c r="M60" s="74">
        <f>SUM(IF(NOT(ISBLANK($B55:$B59)),M55:M59,""))</f>
        <v>0</v>
      </c>
      <c r="N60" s="74">
        <f>SUM(IF(NOT(ISBLANK($B55:$B59)),N55:N59,""))</f>
        <v>0</v>
      </c>
      <c r="O60" s="74">
        <f>SUM(IF(NOT(ISBLANK($B55:$B59)),O55:O59,""))</f>
        <v>0</v>
      </c>
      <c r="P60" s="75"/>
      <c r="Q60" s="74">
        <f>SUM(IF(NOT(ISBLANK($B55:$B59)),Q55:Q59,""))</f>
        <v>0</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hidden="true">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c r="A62" s="58"/>
      <c r="B62" s="59"/>
      <c r="C62" s="59"/>
      <c r="D62" s="60"/>
      <c r="E62" s="60"/>
      <c r="F62" s="60"/>
      <c r="G62" s="61"/>
      <c r="H62" s="61"/>
      <c r="I62" s="61"/>
      <c r="J62" s="62"/>
      <c r="K62" s="52"/>
      <c r="L62" s="52"/>
      <c r="M62" s="52"/>
      <c r="N62" s="62"/>
      <c r="O62" s="63"/>
      <c r="P62" s="54"/>
      <c r="Q62" s="64"/>
      <c r="R62" s="62"/>
      <c r="S62" s="54"/>
      <c r="T62" s="54"/>
      <c r="U62" s="62"/>
      <c r="V62" s="62"/>
      <c r="W62" s="62"/>
      <c r="X62" s="54"/>
      <c r="Y62" s="62"/>
      <c r="Z62" s="62"/>
      <c r="AA62" s="54"/>
      <c r="AB62" s="62"/>
      <c r="AC62" s="62"/>
      <c r="AD62" s="54"/>
      <c r="AE62" s="54"/>
      <c r="AF62" s="65"/>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70"/>
      <c r="B64" s="71"/>
      <c r="C64" s="71"/>
      <c r="D64" s="72"/>
      <c r="E64" s="72"/>
      <c r="F64" s="72"/>
      <c r="G64" s="73"/>
      <c r="H64" s="73"/>
      <c r="I64" s="73"/>
      <c r="J64" s="52"/>
      <c r="K64" s="52"/>
      <c r="L64" s="52"/>
      <c r="M64" s="52"/>
      <c r="N64" s="52"/>
      <c r="O64" s="66"/>
      <c r="P64" s="67"/>
      <c r="Q64" s="68"/>
      <c r="R64" s="52"/>
      <c r="S64" s="67"/>
      <c r="T64" s="67"/>
      <c r="U64" s="52"/>
      <c r="V64" s="52"/>
      <c r="W64" s="52"/>
      <c r="X64" s="67"/>
      <c r="Y64" s="52"/>
      <c r="Z64" s="52"/>
      <c r="AA64" s="67"/>
      <c r="AB64" s="52"/>
      <c r="AC64" s="52"/>
      <c r="AD64" s="67"/>
      <c r="AE64" s="67"/>
      <c r="AF64" s="69"/>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82" t="str">
        <f>IF(COUNTA(M62:M65)=0,"",IF(COUNTA(F62:F65)=0,IF(COUNTA(D62:D65)=0,"Totals - Final","Totals - Estimated"),"Totals - Corrected"))</f>
        <v/>
      </c>
      <c r="B66" s="85" t="str">
        <f>IF(ISNA(INDEX(B62:B65,MAX(MATCH(REPT("z",255),B62:B65)))),"",INDEX(B62:B65,MAX(MATCH(REPT("z",255),B62:B65))))</f>
        <v/>
      </c>
      <c r="C66" s="85" t="str">
        <f>IF(ISNA(INDEX(C62:C65,MAX(MATCH(REPT("z",255),C62:C65)))),"",INDEX(C62:C65,MAX(MATCH(REPT("z",255),C62:C65))))</f>
        <v/>
      </c>
      <c r="D66" s="85" t="str">
        <f>IF(ISNA(INDEX(A62:A65,MAX(MATCH(REPT("z",255),A62:A65)))),"",INDEX(A62:A65,MAX(MATCH(REPT("z",255),A62:A65))))</f>
        <v/>
      </c>
      <c r="E66" s="83"/>
      <c r="F66" s="83"/>
      <c r="G66" s="84"/>
      <c r="H66" s="84"/>
      <c r="I66" s="84"/>
      <c r="J66" s="74">
        <f>SUM(IF(NOT(ISBLANK($B61:$B65)),J61:J65,""))</f>
        <v>0</v>
      </c>
      <c r="K66" s="74">
        <f>SUM(IF(NOT(ISBLANK($B61:$B65)),K61:K65,""))</f>
        <v>0</v>
      </c>
      <c r="L66" s="74">
        <f>SUM(IF(NOT(ISBLANK($B61:$B65)),L61:L65,""))</f>
        <v>0</v>
      </c>
      <c r="M66" s="74">
        <f>SUM(IF(NOT(ISBLANK($B61:$B65)),M61:M65,""))</f>
        <v>0</v>
      </c>
      <c r="N66" s="74">
        <f>SUM(IF(NOT(ISBLANK($B61:$B65)),N61:N65,""))</f>
        <v>0</v>
      </c>
      <c r="O66" s="74">
        <f>SUM(IF(NOT(ISBLANK($B61:$B65)),O61:O65,""))</f>
        <v>0</v>
      </c>
      <c r="P66" s="75"/>
      <c r="Q66" s="74">
        <f>SUM(IF(NOT(ISBLANK($B61:$B65)),Q61:Q65,""))</f>
        <v>0</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hidden="true">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c r="A68" s="58"/>
      <c r="B68" s="59"/>
      <c r="C68" s="59"/>
      <c r="D68" s="60"/>
      <c r="E68" s="60"/>
      <c r="F68" s="60"/>
      <c r="G68" s="61"/>
      <c r="H68" s="61"/>
      <c r="I68" s="61"/>
      <c r="J68" s="62"/>
      <c r="K68" s="52"/>
      <c r="L68" s="52"/>
      <c r="M68" s="52"/>
      <c r="N68" s="62"/>
      <c r="O68" s="63"/>
      <c r="P68" s="54"/>
      <c r="Q68" s="64"/>
      <c r="R68" s="62"/>
      <c r="S68" s="54"/>
      <c r="T68" s="54"/>
      <c r="U68" s="62"/>
      <c r="V68" s="62"/>
      <c r="W68" s="62"/>
      <c r="X68" s="54"/>
      <c r="Y68" s="62"/>
      <c r="Z68" s="62"/>
      <c r="AA68" s="54"/>
      <c r="AB68" s="62"/>
      <c r="AC68" s="62"/>
      <c r="AD68" s="54"/>
      <c r="AE68" s="54"/>
      <c r="AF68" s="65"/>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70"/>
      <c r="B70" s="71"/>
      <c r="C70" s="71"/>
      <c r="D70" s="72"/>
      <c r="E70" s="72"/>
      <c r="F70" s="72"/>
      <c r="G70" s="73"/>
      <c r="H70" s="73"/>
      <c r="I70" s="73"/>
      <c r="J70" s="52"/>
      <c r="K70" s="52"/>
      <c r="L70" s="52"/>
      <c r="M70" s="52"/>
      <c r="N70" s="52"/>
      <c r="O70" s="66"/>
      <c r="P70" s="67"/>
      <c r="Q70" s="68"/>
      <c r="R70" s="52"/>
      <c r="S70" s="67"/>
      <c r="T70" s="67"/>
      <c r="U70" s="52"/>
      <c r="V70" s="52"/>
      <c r="W70" s="52"/>
      <c r="X70" s="67"/>
      <c r="Y70" s="52"/>
      <c r="Z70" s="52"/>
      <c r="AA70" s="67"/>
      <c r="AB70" s="52"/>
      <c r="AC70" s="52"/>
      <c r="AD70" s="67"/>
      <c r="AE70" s="67"/>
      <c r="AF70" s="69"/>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82" t="str">
        <f>IF(COUNTA(M68:M71)=0,"",IF(COUNTA(F68:F71)=0,IF(COUNTA(D68:D71)=0,"Totals - Final","Totals - Estimated"),"Totals - Corrected"))</f>
        <v/>
      </c>
      <c r="B72" s="85" t="str">
        <f>IF(ISNA(INDEX(B68:B71,MAX(MATCH(REPT("z",255),B68:B71)))),"",INDEX(B68:B71,MAX(MATCH(REPT("z",255),B68:B71))))</f>
        <v/>
      </c>
      <c r="C72" s="85" t="str">
        <f>IF(ISNA(INDEX(C68:C71,MAX(MATCH(REPT("z",255),C68:C71)))),"",INDEX(C68:C71,MAX(MATCH(REPT("z",255),C68:C71))))</f>
        <v/>
      </c>
      <c r="D72" s="85" t="str">
        <f>IF(ISNA(INDEX(A68:A71,MAX(MATCH(REPT("z",255),A68:A71)))),"",INDEX(A68:A71,MAX(MATCH(REPT("z",255),A68:A71))))</f>
        <v/>
      </c>
      <c r="E72" s="83"/>
      <c r="F72" s="83"/>
      <c r="G72" s="84"/>
      <c r="H72" s="84"/>
      <c r="I72" s="84"/>
      <c r="J72" s="74">
        <f>SUM(IF(NOT(ISBLANK($B67:$B71)),J67:J71,""))</f>
        <v>0</v>
      </c>
      <c r="K72" s="74">
        <f>SUM(IF(NOT(ISBLANK($B67:$B71)),K67:K71,""))</f>
        <v>0</v>
      </c>
      <c r="L72" s="74">
        <f>SUM(IF(NOT(ISBLANK($B67:$B71)),L67:L71,""))</f>
        <v>0</v>
      </c>
      <c r="M72" s="74">
        <f>SUM(IF(NOT(ISBLANK($B67:$B71)),M67:M71,""))</f>
        <v>0</v>
      </c>
      <c r="N72" s="74">
        <f>SUM(IF(NOT(ISBLANK($B67:$B71)),N67:N71,""))</f>
        <v>0</v>
      </c>
      <c r="O72" s="74">
        <f>SUM(IF(NOT(ISBLANK($B67:$B71)),O67:O71,""))</f>
        <v>0</v>
      </c>
      <c r="P72" s="75"/>
      <c r="Q72" s="74">
        <f>SUM(IF(NOT(ISBLANK($B67:$B71)),Q67:Q71,""))</f>
        <v>0</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hidden="true">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SUM(IF(NOT(ISBLANK($B73:$B77)),J73:J77,""))</f>
        <v>0</v>
      </c>
      <c r="K78" s="74">
        <f>SUM(IF(NOT(ISBLANK($B73:$B77)),K73:K77,""))</f>
        <v>0</v>
      </c>
      <c r="L78" s="74">
        <f>SUM(IF(NOT(ISBLANK($B73:$B77)),L73:L77,""))</f>
        <v>0</v>
      </c>
      <c r="M78" s="74">
        <f>SUM(IF(NOT(ISBLANK($B73:$B77)),M73:M77,""))</f>
        <v>0</v>
      </c>
      <c r="N78" s="74">
        <f>SUM(IF(NOT(ISBLANK($B73:$B77)),N73:N77,""))</f>
        <v>0</v>
      </c>
      <c r="O78" s="74">
        <f>SUM(IF(NOT(ISBLANK($B73:$B77)),O73:O77,""))</f>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hidden="true">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SUM(IF(NOT(ISBLANK($B79:$B83)),J79:J83,""))</f>
        <v>0</v>
      </c>
      <c r="K84" s="74">
        <f>SUM(IF(NOT(ISBLANK($B79:$B83)),K79:K83,""))</f>
        <v>0</v>
      </c>
      <c r="L84" s="74">
        <f>SUM(IF(NOT(ISBLANK($B79:$B83)),L79:L83,""))</f>
        <v>0</v>
      </c>
      <c r="M84" s="74">
        <f>SUM(IF(NOT(ISBLANK($B79:$B83)),M79:M83,""))</f>
        <v>0</v>
      </c>
      <c r="N84" s="74">
        <f>SUM(IF(NOT(ISBLANK($B79:$B83)),N79:N83,""))</f>
        <v>0</v>
      </c>
      <c r="O84" s="74">
        <f>SUM(IF(NOT(ISBLANK($B79:$B83)),O79:O83,""))</f>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hidden="true">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SUM(IF(NOT(ISBLANK($B85:$B89)),J85:J89,""))</f>
        <v>0</v>
      </c>
      <c r="K90" s="74">
        <f>SUM(IF(NOT(ISBLANK($B85:$B89)),K85:K89,""))</f>
        <v>0</v>
      </c>
      <c r="L90" s="74">
        <f>SUM(IF(NOT(ISBLANK($B85:$B89)),L85:L89,""))</f>
        <v>0</v>
      </c>
      <c r="M90" s="74">
        <f>SUM(IF(NOT(ISBLANK($B85:$B89)),M85:M89,""))</f>
        <v>0</v>
      </c>
      <c r="N90" s="74">
        <f>SUM(IF(NOT(ISBLANK($B85:$B89)),N85:N89,""))</f>
        <v>0</v>
      </c>
      <c r="O90" s="74">
        <f>SUM(IF(NOT(ISBLANK($B85:$B89)),O85:O89,""))</f>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hidden="true">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SUM(IF(NOT(ISBLANK($B91:$B95)),J91:J95,""))</f>
        <v>0</v>
      </c>
      <c r="K96" s="74">
        <f>SUM(IF(NOT(ISBLANK($B91:$B95)),K91:K95,""))</f>
        <v>0</v>
      </c>
      <c r="L96" s="74">
        <f>SUM(IF(NOT(ISBLANK($B91:$B95)),L91:L95,""))</f>
        <v>0</v>
      </c>
      <c r="M96" s="74">
        <f>SUM(IF(NOT(ISBLANK($B91:$B95)),M91:M95,""))</f>
        <v>0</v>
      </c>
      <c r="N96" s="74">
        <f>SUM(IF(NOT(ISBLANK($B91:$B95)),N91:N95,""))</f>
        <v>0</v>
      </c>
      <c r="O96" s="74">
        <f>SUM(IF(NOT(ISBLANK($B91:$B95)),O91:O95,""))</f>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hidden="true">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SUM(IF(NOT(ISBLANK($B97:$B101)),J97:J101,""))</f>
        <v>0</v>
      </c>
      <c r="K102" s="74">
        <f>SUM(IF(NOT(ISBLANK($B97:$B101)),K97:K101,""))</f>
        <v>0</v>
      </c>
      <c r="L102" s="74">
        <f>SUM(IF(NOT(ISBLANK($B97:$B101)),L97:L101,""))</f>
        <v>0</v>
      </c>
      <c r="M102" s="74">
        <f>SUM(IF(NOT(ISBLANK($B97:$B101)),M97:M101,""))</f>
        <v>0</v>
      </c>
      <c r="N102" s="74">
        <f>SUM(IF(NOT(ISBLANK($B97:$B101)),N97:N101,""))</f>
        <v>0</v>
      </c>
      <c r="O102" s="74">
        <f>SUM(IF(NOT(ISBLANK($B97:$B101)),O97:O101,""))</f>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hidden="true">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SUM(IF(NOT(ISBLANK($B103:$B107)),J103:J107,""))</f>
        <v>0</v>
      </c>
      <c r="K108" s="74">
        <f>SUM(IF(NOT(ISBLANK($B103:$B107)),K103:K107,""))</f>
        <v>0</v>
      </c>
      <c r="L108" s="74">
        <f>SUM(IF(NOT(ISBLANK($B103:$B107)),L103:L107,""))</f>
        <v>0</v>
      </c>
      <c r="M108" s="74">
        <f>SUM(IF(NOT(ISBLANK($B103:$B107)),M103:M107,""))</f>
        <v>0</v>
      </c>
      <c r="N108" s="74">
        <f>SUM(IF(NOT(ISBLANK($B103:$B107)),N103:N107,""))</f>
        <v>0</v>
      </c>
      <c r="O108" s="74">
        <f>SUM(IF(NOT(ISBLANK($B103:$B107)),O103:O107,""))</f>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hidden="true">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SUM(IF(NOT(ISBLANK($B109:$B113)),J109:J113,""))</f>
        <v>0</v>
      </c>
      <c r="K114" s="74">
        <f>SUM(IF(NOT(ISBLANK($B109:$B113)),K109:K113,""))</f>
        <v>0</v>
      </c>
      <c r="L114" s="74">
        <f>SUM(IF(NOT(ISBLANK($B109:$B113)),L109:L113,""))</f>
        <v>0</v>
      </c>
      <c r="M114" s="74">
        <f>SUM(IF(NOT(ISBLANK($B109:$B113)),M109:M113,""))</f>
        <v>0</v>
      </c>
      <c r="N114" s="74">
        <f>SUM(IF(NOT(ISBLANK($B109:$B113)),N109:N113,""))</f>
        <v>0</v>
      </c>
      <c r="O114" s="74">
        <f>SUM(IF(NOT(ISBLANK($B109:$B113)),O109:O113,""))</f>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hidden="true">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SUM(IF(NOT(ISBLANK($B115:$B119)),J115:J119,""))</f>
        <v>0</v>
      </c>
      <c r="K120" s="74">
        <f>SUM(IF(NOT(ISBLANK($B115:$B119)),K115:K119,""))</f>
        <v>0</v>
      </c>
      <c r="L120" s="74">
        <f>SUM(IF(NOT(ISBLANK($B115:$B119)),L115:L119,""))</f>
        <v>0</v>
      </c>
      <c r="M120" s="74">
        <f>SUM(IF(NOT(ISBLANK($B115:$B119)),M115:M119,""))</f>
        <v>0</v>
      </c>
      <c r="N120" s="74">
        <f>SUM(IF(NOT(ISBLANK($B115:$B119)),N115:N119,""))</f>
        <v>0</v>
      </c>
      <c r="O120" s="74">
        <f>SUM(IF(NOT(ISBLANK($B115:$B119)),O115:O119,""))</f>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hidden="true">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SUM(IF(NOT(ISBLANK($B121:$B125)),J121:J125,""))</f>
        <v>0</v>
      </c>
      <c r="K126" s="74">
        <f>SUM(IF(NOT(ISBLANK($B121:$B125)),K121:K125,""))</f>
        <v>0</v>
      </c>
      <c r="L126" s="74">
        <f>SUM(IF(NOT(ISBLANK($B121:$B125)),L121:L125,""))</f>
        <v>0</v>
      </c>
      <c r="M126" s="74">
        <f>SUM(IF(NOT(ISBLANK($B121:$B125)),M121:M125,""))</f>
        <v>0</v>
      </c>
      <c r="N126" s="74">
        <f>SUM(IF(NOT(ISBLANK($B121:$B125)),N121:N125,""))</f>
        <v>0</v>
      </c>
      <c r="O126" s="74">
        <f>SUM(IF(NOT(ISBLANK($B121:$B125)),O121:O125,""))</f>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hidden="true">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SUM(IF(NOT(ISBLANK($B127:$B131)),J127:J131,""))</f>
        <v>0</v>
      </c>
      <c r="K132" s="74">
        <f>SUM(IF(NOT(ISBLANK($B127:$B131)),K127:K131,""))</f>
        <v>0</v>
      </c>
      <c r="L132" s="74">
        <f>SUM(IF(NOT(ISBLANK($B127:$B131)),L127:L131,""))</f>
        <v>0</v>
      </c>
      <c r="M132" s="74">
        <f>SUM(IF(NOT(ISBLANK($B127:$B131)),M127:M131,""))</f>
        <v>0</v>
      </c>
      <c r="N132" s="74">
        <f>SUM(IF(NOT(ISBLANK($B127:$B131)),N127:N131,""))</f>
        <v>0</v>
      </c>
      <c r="O132" s="74">
        <f>SUM(IF(NOT(ISBLANK($B127:$B131)),O127:O131,""))</f>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hidden="true">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SUM(IF(NOT(ISBLANK($B133:$B137)),J133:J137,""))</f>
        <v>0</v>
      </c>
      <c r="K138" s="74">
        <f>SUM(IF(NOT(ISBLANK($B133:$B137)),K133:K137,""))</f>
        <v>0</v>
      </c>
      <c r="L138" s="74">
        <f>SUM(IF(NOT(ISBLANK($B133:$B137)),L133:L137,""))</f>
        <v>0</v>
      </c>
      <c r="M138" s="74">
        <f>SUM(IF(NOT(ISBLANK($B133:$B137)),M133:M137,""))</f>
        <v>0</v>
      </c>
      <c r="N138" s="74">
        <f>SUM(IF(NOT(ISBLANK($B133:$B137)),N133:N137,""))</f>
        <v>0</v>
      </c>
      <c r="O138" s="74">
        <f>SUM(IF(NOT(ISBLANK($B133:$B137)),O133:O137,""))</f>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hidden="true">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SUM(IF(NOT(ISBLANK($B139:$B143)),J139:J143,""))</f>
        <v>0</v>
      </c>
      <c r="K144" s="74">
        <f>SUM(IF(NOT(ISBLANK($B139:$B143)),K139:K143,""))</f>
        <v>0</v>
      </c>
      <c r="L144" s="74">
        <f>SUM(IF(NOT(ISBLANK($B139:$B143)),L139:L143,""))</f>
        <v>0</v>
      </c>
      <c r="M144" s="74">
        <f>SUM(IF(NOT(ISBLANK($B139:$B143)),M139:M143,""))</f>
        <v>0</v>
      </c>
      <c r="N144" s="74">
        <f>SUM(IF(NOT(ISBLANK($B139:$B143)),N139:N143,""))</f>
        <v>0</v>
      </c>
      <c r="O144" s="74">
        <f>SUM(IF(NOT(ISBLANK($B139:$B143)),O139:O143,""))</f>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hidden="true">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SUM(IF(NOT(ISBLANK($B145:$B149)),J145:J149,""))</f>
        <v>0</v>
      </c>
      <c r="K150" s="74">
        <f>SUM(IF(NOT(ISBLANK($B145:$B149)),K145:K149,""))</f>
        <v>0</v>
      </c>
      <c r="L150" s="74">
        <f>SUM(IF(NOT(ISBLANK($B145:$B149)),L145:L149,""))</f>
        <v>0</v>
      </c>
      <c r="M150" s="74">
        <f>SUM(IF(NOT(ISBLANK($B145:$B149)),M145:M149,""))</f>
        <v>0</v>
      </c>
      <c r="N150" s="74">
        <f>SUM(IF(NOT(ISBLANK($B145:$B149)),N145:N149,""))</f>
        <v>0</v>
      </c>
      <c r="O150" s="74">
        <f>SUM(IF(NOT(ISBLANK($B145:$B149)),O145:O149,""))</f>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hidden="true">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SUM(IF(NOT(ISBLANK($B151:$B155)),J151:J155,""))</f>
        <v>0</v>
      </c>
      <c r="K156" s="74">
        <f>SUM(IF(NOT(ISBLANK($B151:$B155)),K151:K155,""))</f>
        <v>0</v>
      </c>
      <c r="L156" s="74">
        <f>SUM(IF(NOT(ISBLANK($B151:$B155)),L151:L155,""))</f>
        <v>0</v>
      </c>
      <c r="M156" s="74">
        <f>SUM(IF(NOT(ISBLANK($B151:$B155)),M151:M155,""))</f>
        <v>0</v>
      </c>
      <c r="N156" s="74">
        <f>SUM(IF(NOT(ISBLANK($B151:$B155)),N151:N155,""))</f>
        <v>0</v>
      </c>
      <c r="O156" s="74">
        <f>SUM(IF(NOT(ISBLANK($B151:$B155)),O151:O155,""))</f>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hidden="true">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SUM(IF(NOT(ISBLANK($B157:$B161)),J157:J161,""))</f>
        <v>0</v>
      </c>
      <c r="K162" s="74">
        <f>SUM(IF(NOT(ISBLANK($B157:$B161)),K157:K161,""))</f>
        <v>0</v>
      </c>
      <c r="L162" s="74">
        <f>SUM(IF(NOT(ISBLANK($B157:$B161)),L157:L161,""))</f>
        <v>0</v>
      </c>
      <c r="M162" s="74">
        <f>SUM(IF(NOT(ISBLANK($B157:$B161)),M157:M161,""))</f>
        <v>0</v>
      </c>
      <c r="N162" s="74">
        <f>SUM(IF(NOT(ISBLANK($B157:$B161)),N157:N161,""))</f>
        <v>0</v>
      </c>
      <c r="O162" s="74">
        <f>SUM(IF(NOT(ISBLANK($B157:$B161)),O157:O161,""))</f>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hidden="true">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SUM(IF(NOT(ISBLANK($B163:$B167)),J163:J167,""))</f>
        <v>0</v>
      </c>
      <c r="K168" s="74">
        <f>SUM(IF(NOT(ISBLANK($B163:$B167)),K163:K167,""))</f>
        <v>0</v>
      </c>
      <c r="L168" s="74">
        <f>SUM(IF(NOT(ISBLANK($B163:$B167)),L163:L167,""))</f>
        <v>0</v>
      </c>
      <c r="M168" s="74">
        <f>SUM(IF(NOT(ISBLANK($B163:$B167)),M163:M167,""))</f>
        <v>0</v>
      </c>
      <c r="N168" s="74">
        <f>SUM(IF(NOT(ISBLANK($B163:$B167)),N163:N167,""))</f>
        <v>0</v>
      </c>
      <c r="O168" s="74">
        <f>SUM(IF(NOT(ISBLANK($B163:$B167)),O163:O167,""))</f>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Marlene Uria</cp:lastModifiedBy>
  <dcterms:created xsi:type="dcterms:W3CDTF">2012-11-27T09:14:45-05:00</dcterms:created>
  <dcterms:modified xsi:type="dcterms:W3CDTF">2014-01-24T11:11:05-05:00</dcterms:modified>
  <dc:title/>
  <dc:description/>
  <dc:subject/>
  <cp:keywords/>
  <cp:category/>
</cp:coreProperties>
</file>