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<sst xmlns="http://schemas.openxmlformats.org/spreadsheetml/2006/main" uniqueCount="89">
  <si>
    <t>ID:</t>
  </si>
  <si>
    <t>00116580</t>
  </si>
  <si>
    <t>Notes/Supplemental Information:</t>
  </si>
  <si>
    <t>REIT Name:</t>
  </si>
  <si>
    <t>Post Properties,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</si>
  <si>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</si>
  <si>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</si>
  <si>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</si>
  <si>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</si>
  <si>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</si>
  <si>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</si>
  <si>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</si>
  <si>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</si>
  <si>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</si>
  <si>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</si>
  <si>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</si>
  <si>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</si>
  <si>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</si>
  <si>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</si>
  <si>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</si>
  <si>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</si>
  <si>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</si>
  <si>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</si>
  <si>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</si>
  <si>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</si>
  <si>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</si>
  <si>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</si>
  <si>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</si>
  <si>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</si>
  <si>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</si>
  <si>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</si>
  <si>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</si>
  <si>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</si>
  <si>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</si>
  <si>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</si>
  <si>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</si>
  <si>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</si>
  <si>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</si>
  <si>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</si>
  <si>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</si>
  <si>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</si>
  <si>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</si>
  <si>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</si>
  <si>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</si>
  <si>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</si>
  <si>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</si>
  <si>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</si>
  <si>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</si>
  <si>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</si>
  <si>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</si>
  <si>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</si>
  <si>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</si>
  <si>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</si>
  <si>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</si>
  <si>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</si>
  <si>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</si>
  <si>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</si>
  <si>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</si>
  <si>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</si>
  <si>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</si>
  <si>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</si>
  <si>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</si>
  <si>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</si>
  <si>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</si>
  <si>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</si>
  <si>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</si>
  <si>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</si>
  <si>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</si>
  <si>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</si>
  <si>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</si>
  <si>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</si>
  <si>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</si>
  <si>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</si>
  <si>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</si>
  <si>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</si>
  <si>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</si>
  <si>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</si>
  <si>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</si>
  <si>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</si>
  <si>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</si>
  <si>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</si>
  <si>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</si>
  <si>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</si>
  <si>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Post Properties, Inc.- Common</t>
  </si>
  <si>
    <t>737464107</t>
  </si>
  <si>
    <t>PPS</t>
  </si>
  <si>
    <t>E</t>
  </si>
  <si>
    <t>Post Properties, Inc.- Preferred-Series A</t>
  </si>
  <si>
    <t>737464206</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</si>
</sst>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32.855468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41656</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t="s">
        <v>86</v>
      </c>
      <c r="E20" s="60"/>
      <c r="F20" s="60"/>
      <c r="G20" s="61">
        <v>41276</v>
      </c>
      <c r="H20" s="61">
        <v>41271</v>
      </c>
      <c r="I20" s="61">
        <v>41289</v>
      </c>
      <c r="J20" s="62">
        <f>K20+L20+M20</f>
        <v>0.25</v>
      </c>
      <c r="K20" s="52">
        <v>0</v>
      </c>
      <c r="L20" s="52">
        <v>0</v>
      </c>
      <c r="M20" s="52">
        <f>N20+O20+V20+Z20+AB20</f>
        <v>0.25</v>
      </c>
      <c r="N20" s="62">
        <v>0.24850812</v>
      </c>
      <c r="O20" s="63">
        <v>0</v>
      </c>
      <c r="P20" s="54"/>
      <c r="Q20" s="64">
        <f>N20+O20</f>
        <v>0.24850812</v>
      </c>
      <c r="R20" s="62">
        <v>0</v>
      </c>
      <c r="S20" s="54"/>
      <c r="T20" s="54"/>
      <c r="U20" s="62">
        <v>0</v>
      </c>
      <c r="V20" s="62">
        <v>0.00149188</v>
      </c>
      <c r="W20" s="62">
        <v>0</v>
      </c>
      <c r="X20" s="54"/>
      <c r="Y20" s="62">
        <v>0</v>
      </c>
      <c r="Z20" s="62">
        <v>0</v>
      </c>
      <c r="AA20" s="54"/>
      <c r="AB20" s="62">
        <v>0</v>
      </c>
      <c r="AC20" s="62">
        <v>0</v>
      </c>
      <c r="AD20" s="54"/>
      <c r="AE20" s="54"/>
      <c r="AF20" s="65"/>
      <c r="AG20" s="36"/>
    </row>
    <row r="21" spans="1:33">
      <c r="A21" s="58" t="s">
        <v>83</v>
      </c>
      <c r="B21" s="59" t="s">
        <v>84</v>
      </c>
      <c r="C21" s="59" t="s">
        <v>85</v>
      </c>
      <c r="D21" s="60" t="s">
        <v>86</v>
      </c>
      <c r="E21" s="60"/>
      <c r="F21" s="60"/>
      <c r="G21" s="61">
        <v>41362</v>
      </c>
      <c r="H21" s="61">
        <v>41360</v>
      </c>
      <c r="I21" s="61">
        <v>41379</v>
      </c>
      <c r="J21" s="62">
        <f>K21+L21+M21</f>
        <v>0.25</v>
      </c>
      <c r="K21" s="52">
        <v>0</v>
      </c>
      <c r="L21" s="52">
        <v>0</v>
      </c>
      <c r="M21" s="52">
        <f>N21+O21+V21+Z21+AB21</f>
        <v>0.25</v>
      </c>
      <c r="N21" s="62">
        <v>0.24850812</v>
      </c>
      <c r="O21" s="63">
        <v>0</v>
      </c>
      <c r="P21" s="54"/>
      <c r="Q21" s="64">
        <f>N21+O21</f>
        <v>0.24850812</v>
      </c>
      <c r="R21" s="62">
        <v>0</v>
      </c>
      <c r="S21" s="54"/>
      <c r="T21" s="54"/>
      <c r="U21" s="62">
        <v>0</v>
      </c>
      <c r="V21" s="62">
        <v>0.00149188</v>
      </c>
      <c r="W21" s="62">
        <v>0</v>
      </c>
      <c r="X21" s="54"/>
      <c r="Y21" s="62">
        <v>0</v>
      </c>
      <c r="Z21" s="62">
        <v>0</v>
      </c>
      <c r="AA21" s="54"/>
      <c r="AB21" s="62">
        <v>0</v>
      </c>
      <c r="AC21" s="62">
        <v>0</v>
      </c>
      <c r="AD21" s="54"/>
      <c r="AE21" s="54"/>
      <c r="AF21" s="65"/>
      <c r="AG21" s="36"/>
    </row>
    <row r="22" spans="1:33">
      <c r="A22" s="58" t="s">
        <v>83</v>
      </c>
      <c r="B22" s="59" t="s">
        <v>84</v>
      </c>
      <c r="C22" s="59" t="s">
        <v>85</v>
      </c>
      <c r="D22" s="60" t="s">
        <v>86</v>
      </c>
      <c r="E22" s="60"/>
      <c r="F22" s="60"/>
      <c r="G22" s="61">
        <v>41453</v>
      </c>
      <c r="H22" s="61">
        <v>41451</v>
      </c>
      <c r="I22" s="61">
        <v>41470</v>
      </c>
      <c r="J22" s="62">
        <f>K22+L22+M22</f>
        <v>0.33</v>
      </c>
      <c r="K22" s="52">
        <v>0</v>
      </c>
      <c r="L22" s="52">
        <v>0</v>
      </c>
      <c r="M22" s="52">
        <f>N22+O22+V22+Z22+AB22</f>
        <v>0.33</v>
      </c>
      <c r="N22" s="52">
        <v>0.32803072</v>
      </c>
      <c r="O22" s="66">
        <v>0</v>
      </c>
      <c r="P22" s="67"/>
      <c r="Q22" s="64">
        <f>N22+O22</f>
        <v>0.32803072</v>
      </c>
      <c r="R22" s="52">
        <v>0</v>
      </c>
      <c r="S22" s="67"/>
      <c r="T22" s="67"/>
      <c r="U22" s="52">
        <v>0</v>
      </c>
      <c r="V22" s="52">
        <v>0.00196928</v>
      </c>
      <c r="W22" s="52">
        <v>0</v>
      </c>
      <c r="X22" s="67"/>
      <c r="Y22" s="52">
        <v>0</v>
      </c>
      <c r="Z22" s="52">
        <v>0</v>
      </c>
      <c r="AA22" s="67"/>
      <c r="AB22" s="52">
        <v>0</v>
      </c>
      <c r="AC22" s="52">
        <v>0</v>
      </c>
      <c r="AD22" s="67"/>
      <c r="AE22" s="67"/>
      <c r="AF22" s="69"/>
      <c r="AG22" s="36"/>
    </row>
    <row r="23" spans="1:33">
      <c r="A23" s="58" t="s">
        <v>83</v>
      </c>
      <c r="B23" s="59" t="s">
        <v>84</v>
      </c>
      <c r="C23" s="71" t="s">
        <v>85</v>
      </c>
      <c r="D23" s="72" t="s">
        <v>86</v>
      </c>
      <c r="E23" s="72"/>
      <c r="F23" s="72"/>
      <c r="G23" s="73">
        <v>41547</v>
      </c>
      <c r="H23" s="73">
        <v>41543</v>
      </c>
      <c r="I23" s="73">
        <v>41562</v>
      </c>
      <c r="J23" s="62">
        <f>K23+L23+M23</f>
        <v>0.33</v>
      </c>
      <c r="K23" s="52">
        <v>0</v>
      </c>
      <c r="L23" s="52">
        <v>0</v>
      </c>
      <c r="M23" s="52">
        <f>N23+O23+V23+Z23+AB23</f>
        <v>0.33</v>
      </c>
      <c r="N23" s="52">
        <v>0.32803072</v>
      </c>
      <c r="O23" s="66">
        <v>0</v>
      </c>
      <c r="P23" s="67"/>
      <c r="Q23" s="64">
        <f>N23+O23</f>
        <v>0.32803072</v>
      </c>
      <c r="R23" s="52">
        <v>0</v>
      </c>
      <c r="S23" s="67"/>
      <c r="T23" s="67"/>
      <c r="U23" s="52">
        <v>0</v>
      </c>
      <c r="V23" s="52">
        <v>0.00196928</v>
      </c>
      <c r="W23" s="52">
        <v>0</v>
      </c>
      <c r="X23" s="67"/>
      <c r="Y23" s="52">
        <v>0</v>
      </c>
      <c r="Z23" s="52">
        <v>0</v>
      </c>
      <c r="AA23" s="67"/>
      <c r="AB23" s="52">
        <v>0</v>
      </c>
      <c r="AC23" s="52">
        <v>0</v>
      </c>
      <c r="AD23" s="67"/>
      <c r="AE23" s="67"/>
      <c r="AF23" s="69"/>
      <c r="AG23" s="36"/>
    </row>
    <row r="24" spans="1:33">
      <c r="A24" s="82" t="str">
        <f>IF(COUNTA(M20:M23)=0,"",IF(COUNTA(F20:F23)=0,IF(COUNTA(D20:D23)=0,"Totals - Final","Totals - Estimated"),"Totals - Corrected"))</f>
        <v>Totals - Estimated</v>
      </c>
      <c r="B24" s="85" t="str">
        <f>IF(ISNA(INDEX(B20:B23,MAX(MATCH(REPT("z",255),B20:B23)))),"",INDEX(B20:B23,MAX(MATCH(REPT("z",255),B20:B23))))</f>
        <v>737464107</v>
      </c>
      <c r="C24" s="85" t="str">
        <f>IF(ISNA(INDEX(C20:C23,MAX(MATCH(REPT("z",255),C20:C23)))),"",INDEX(C20:C23,MAX(MATCH(REPT("z",255),C20:C23))))</f>
        <v>PPS</v>
      </c>
      <c r="D24" s="85" t="str">
        <f>IF(ISNA(INDEX(A20:A23,MAX(MATCH(REPT("z",255),A20:A23)))),"",INDEX(A20:A23,MAX(MATCH(REPT("z",255),A20:A23))))</f>
        <v>Post Properties, Inc.- Common</v>
      </c>
      <c r="E24" s="83"/>
      <c r="F24" s="83"/>
      <c r="G24" s="84"/>
      <c r="H24" s="84"/>
      <c r="I24" s="84"/>
      <c r="J24" s="74">
        <f>SUM(IF(NOT(ISBLANK($B19:$B23)),J19:J23,""))</f>
        <v>0.33</v>
      </c>
      <c r="K24" s="74">
        <f>SUM(IF(NOT(ISBLANK($B19:$B23)),K19:K23,""))</f>
        <v>0</v>
      </c>
      <c r="L24" s="74">
        <f>SUM(IF(NOT(ISBLANK($B19:$B23)),L19:L23,""))</f>
        <v>0</v>
      </c>
      <c r="M24" s="74">
        <f>SUM(IF(NOT(ISBLANK($B19:$B23)),M19:M23,""))</f>
        <v>0.33</v>
      </c>
      <c r="N24" s="74">
        <f>SUM(IF(NOT(ISBLANK($B19:$B23)),N19:N23,""))</f>
        <v>0.32803072</v>
      </c>
      <c r="O24" s="74">
        <f>SUM(IF(NOT(ISBLANK($B19:$B23)),O19:O23,""))</f>
        <v>0</v>
      </c>
      <c r="P24" s="75"/>
      <c r="Q24" s="74">
        <f>SUM(IF(NOT(ISBLANK($B19:$B23)),Q19:Q23,""))</f>
        <v>0.32803072</v>
      </c>
      <c r="R24" s="74">
        <f>SUM(IF(NOT(ISBLANK($B19:$B23)),R19:R23,""))</f>
        <v>0</v>
      </c>
      <c r="S24" s="75"/>
      <c r="T24" s="75"/>
      <c r="U24" s="74">
        <f>SUM(IF(NOT(ISBLANK($B19:$B23)),U19:U23,""))</f>
        <v>0</v>
      </c>
      <c r="V24" s="74">
        <f>SUM(IF(NOT(ISBLANK($B19:$B23)),V19:V23,""))</f>
        <v>0.00196928</v>
      </c>
      <c r="W24" s="74">
        <f>SUM(IF(NOT(ISBLANK($B19:$B23)),W19:W23,""))</f>
        <v>0</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t="s">
        <v>87</v>
      </c>
      <c r="B26" s="59" t="s">
        <v>88</v>
      </c>
      <c r="C26" s="59" t="s">
        <v>85</v>
      </c>
      <c r="D26" s="60" t="s">
        <v>86</v>
      </c>
      <c r="E26" s="60"/>
      <c r="F26" s="60"/>
      <c r="G26" s="61">
        <v>41348</v>
      </c>
      <c r="H26" s="61">
        <v>41346</v>
      </c>
      <c r="I26" s="61">
        <v>41365</v>
      </c>
      <c r="J26" s="62">
        <f>K26+L26+M26</f>
        <v>1.0625</v>
      </c>
      <c r="K26" s="52">
        <v>0</v>
      </c>
      <c r="L26" s="52">
        <v>0</v>
      </c>
      <c r="M26" s="52">
        <f>N26+O26+V26+Z26+AB26</f>
        <v>1.0625</v>
      </c>
      <c r="N26" s="62">
        <v>1.0561595</v>
      </c>
      <c r="O26" s="63">
        <v>0</v>
      </c>
      <c r="P26" s="54"/>
      <c r="Q26" s="64">
        <f>N26+O26</f>
        <v>1.0561595</v>
      </c>
      <c r="R26" s="62">
        <v>0</v>
      </c>
      <c r="S26" s="54"/>
      <c r="T26" s="54"/>
      <c r="U26" s="62">
        <v>0</v>
      </c>
      <c r="V26" s="62">
        <v>0.0063405</v>
      </c>
      <c r="W26" s="62">
        <v>0</v>
      </c>
      <c r="X26" s="54"/>
      <c r="Y26" s="62">
        <v>0</v>
      </c>
      <c r="Z26" s="62">
        <v>0</v>
      </c>
      <c r="AA26" s="54"/>
      <c r="AB26" s="62">
        <v>0</v>
      </c>
      <c r="AC26" s="62">
        <v>0</v>
      </c>
      <c r="AD26" s="54"/>
      <c r="AE26" s="54"/>
      <c r="AF26" s="65"/>
      <c r="AG26" s="36"/>
    </row>
    <row r="27" spans="1:33">
      <c r="A27" s="58" t="s">
        <v>87</v>
      </c>
      <c r="B27" s="59" t="s">
        <v>88</v>
      </c>
      <c r="C27" s="59" t="s">
        <v>85</v>
      </c>
      <c r="D27" s="60" t="s">
        <v>86</v>
      </c>
      <c r="E27" s="60"/>
      <c r="F27" s="60"/>
      <c r="G27" s="61">
        <v>41442</v>
      </c>
      <c r="H27" s="61">
        <v>41438</v>
      </c>
      <c r="I27" s="61">
        <v>41456</v>
      </c>
      <c r="J27" s="62">
        <f>K27+L27+M27</f>
        <v>1.0625</v>
      </c>
      <c r="K27" s="52">
        <v>0</v>
      </c>
      <c r="L27" s="52">
        <v>0</v>
      </c>
      <c r="M27" s="52">
        <f>N27+O27+V27+Z27+AB27</f>
        <v>1.0625</v>
      </c>
      <c r="N27" s="62">
        <v>1.0561595</v>
      </c>
      <c r="O27" s="63">
        <v>0</v>
      </c>
      <c r="P27" s="54"/>
      <c r="Q27" s="64">
        <f>N27+O27</f>
        <v>1.0561595</v>
      </c>
      <c r="R27" s="62">
        <v>0</v>
      </c>
      <c r="S27" s="54"/>
      <c r="T27" s="54"/>
      <c r="U27" s="62">
        <v>0</v>
      </c>
      <c r="V27" s="62">
        <v>0.0063405</v>
      </c>
      <c r="W27" s="62">
        <v>0</v>
      </c>
      <c r="X27" s="54"/>
      <c r="Y27" s="62">
        <v>0</v>
      </c>
      <c r="Z27" s="62">
        <v>0</v>
      </c>
      <c r="AA27" s="54"/>
      <c r="AB27" s="62">
        <v>0</v>
      </c>
      <c r="AC27" s="62">
        <v>0</v>
      </c>
      <c r="AD27" s="54"/>
      <c r="AE27" s="54"/>
      <c r="AF27" s="65"/>
      <c r="AG27" s="36"/>
    </row>
    <row r="28" spans="1:33">
      <c r="A28" s="58" t="s">
        <v>87</v>
      </c>
      <c r="B28" s="59" t="s">
        <v>88</v>
      </c>
      <c r="C28" s="59" t="s">
        <v>85</v>
      </c>
      <c r="D28" s="60" t="s">
        <v>86</v>
      </c>
      <c r="E28" s="60"/>
      <c r="F28" s="60"/>
      <c r="G28" s="61">
        <v>41533</v>
      </c>
      <c r="H28" s="61">
        <v>41529</v>
      </c>
      <c r="I28" s="61">
        <v>41547</v>
      </c>
      <c r="J28" s="62">
        <f>K28+L28+M28</f>
        <v>1.0625</v>
      </c>
      <c r="K28" s="52">
        <v>0</v>
      </c>
      <c r="L28" s="52">
        <v>0</v>
      </c>
      <c r="M28" s="52">
        <f>N28+O28+V28+Z28+AB28</f>
        <v>1.0625</v>
      </c>
      <c r="N28" s="62">
        <v>1.0561595</v>
      </c>
      <c r="O28" s="66">
        <v>0</v>
      </c>
      <c r="P28" s="67"/>
      <c r="Q28" s="64">
        <f>N28+O28</f>
        <v>1.0561595</v>
      </c>
      <c r="R28" s="52">
        <v>0</v>
      </c>
      <c r="S28" s="67"/>
      <c r="T28" s="67"/>
      <c r="U28" s="52">
        <v>0</v>
      </c>
      <c r="V28" s="62">
        <v>0.0063405</v>
      </c>
      <c r="W28" s="52">
        <v>0</v>
      </c>
      <c r="X28" s="67"/>
      <c r="Y28" s="52">
        <v>0</v>
      </c>
      <c r="Z28" s="52">
        <v>0</v>
      </c>
      <c r="AA28" s="67"/>
      <c r="AB28" s="52">
        <v>0</v>
      </c>
      <c r="AC28" s="52">
        <v>0</v>
      </c>
      <c r="AD28" s="67"/>
      <c r="AE28" s="67"/>
      <c r="AF28" s="69"/>
      <c r="AG28" s="36"/>
    </row>
    <row r="29" spans="1:33">
      <c r="A29" s="58" t="s">
        <v>87</v>
      </c>
      <c r="B29" s="59" t="s">
        <v>88</v>
      </c>
      <c r="C29" s="71" t="s">
        <v>85</v>
      </c>
      <c r="D29" s="72" t="s">
        <v>86</v>
      </c>
      <c r="E29" s="72"/>
      <c r="F29" s="72"/>
      <c r="G29" s="73">
        <v>41624</v>
      </c>
      <c r="H29" s="73">
        <v>41620</v>
      </c>
      <c r="I29" s="73">
        <v>41639</v>
      </c>
      <c r="J29" s="62">
        <f>K29+L29+M29</f>
        <v>1.0625</v>
      </c>
      <c r="K29" s="52">
        <v>0</v>
      </c>
      <c r="L29" s="52">
        <v>0</v>
      </c>
      <c r="M29" s="52">
        <f>N29+O29+V29+Z29+AB29</f>
        <v>1.0625</v>
      </c>
      <c r="N29" s="62">
        <v>1.0561595</v>
      </c>
      <c r="O29" s="66">
        <v>0</v>
      </c>
      <c r="P29" s="67"/>
      <c r="Q29" s="64">
        <f>N29+O29</f>
        <v>1.0561595</v>
      </c>
      <c r="R29" s="52">
        <v>0</v>
      </c>
      <c r="S29" s="67"/>
      <c r="T29" s="67"/>
      <c r="U29" s="52">
        <v>0</v>
      </c>
      <c r="V29" s="62">
        <v>0.0063405</v>
      </c>
      <c r="W29" s="52">
        <v>0</v>
      </c>
      <c r="X29" s="67"/>
      <c r="Y29" s="52">
        <v>0</v>
      </c>
      <c r="Z29" s="52">
        <v>0</v>
      </c>
      <c r="AA29" s="67"/>
      <c r="AB29" s="52">
        <v>0</v>
      </c>
      <c r="AC29" s="52">
        <v>0</v>
      </c>
      <c r="AD29" s="67"/>
      <c r="AE29" s="67"/>
      <c r="AF29" s="69"/>
      <c r="AG29" s="36"/>
    </row>
    <row r="30" spans="1:33">
      <c r="A30" s="82" t="str">
        <f>IF(COUNTA(M26:M29)=0,"",IF(COUNTA(F26:F29)=0,IF(COUNTA(D26:D29)=0,"Totals - Final","Totals - Estimated"),"Totals - Corrected"))</f>
        <v>Totals - Estimated</v>
      </c>
      <c r="B30" s="85" t="str">
        <f>IF(ISNA(INDEX(B26:B29,MAX(MATCH(REPT("z",255),B26:B29)))),"",INDEX(B26:B29,MAX(MATCH(REPT("z",255),B26:B29))))</f>
        <v>737464206</v>
      </c>
      <c r="C30" s="85" t="str">
        <f>IF(ISNA(INDEX(C26:C29,MAX(MATCH(REPT("z",255),C26:C29)))),"",INDEX(C26:C29,MAX(MATCH(REPT("z",255),C26:C29))))</f>
        <v>PPS</v>
      </c>
      <c r="D30" s="85" t="str">
        <f>IF(ISNA(INDEX(A26:A29,MAX(MATCH(REPT("z",255),A26:A29)))),"",INDEX(A26:A29,MAX(MATCH(REPT("z",255),A26:A29))))</f>
        <v>Post Properties, Inc.- Preferred-Series A</v>
      </c>
      <c r="E30" s="83"/>
      <c r="F30" s="83"/>
      <c r="G30" s="84"/>
      <c r="H30" s="84"/>
      <c r="I30" s="84"/>
      <c r="J30" s="74">
        <f>SUM(IF(NOT(ISBLANK($B25:$B29)),J25:J29,""))</f>
        <v>1.0625</v>
      </c>
      <c r="K30" s="74">
        <f>SUM(IF(NOT(ISBLANK($B25:$B29)),K25:K29,""))</f>
        <v>0</v>
      </c>
      <c r="L30" s="74">
        <f>SUM(IF(NOT(ISBLANK($B25:$B29)),L25:L29,""))</f>
        <v>0</v>
      </c>
      <c r="M30" s="74">
        <f>SUM(IF(NOT(ISBLANK($B25:$B29)),M25:M29,""))</f>
        <v>1.0625</v>
      </c>
      <c r="N30" s="74">
        <f>SUM(IF(NOT(ISBLANK($B25:$B29)),N25:N29,""))</f>
        <v>1.0561595</v>
      </c>
      <c r="O30" s="74">
        <f>SUM(IF(NOT(ISBLANK($B25:$B29)),O25:O29,""))</f>
        <v>0</v>
      </c>
      <c r="P30" s="75"/>
      <c r="Q30" s="74">
        <f>SUM(IF(NOT(ISBLANK($B25:$B29)),Q25:Q29,""))</f>
        <v>1.0561595</v>
      </c>
      <c r="R30" s="74">
        <f>SUM(IF(NOT(ISBLANK($B25:$B29)),R25:R29,""))</f>
        <v>0</v>
      </c>
      <c r="S30" s="75"/>
      <c r="T30" s="75"/>
      <c r="U30" s="74">
        <f>SUM(IF(NOT(ISBLANK($B25:$B29)),U25:U29,""))</f>
        <v>0</v>
      </c>
      <c r="V30" s="74">
        <f>SUM(IF(NOT(ISBLANK($B25:$B29)),V25:V29,""))</f>
        <v>0.0063405</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Colleen D'Arrigo</cp:lastModifiedBy>
  <dcterms:created xsi:type="dcterms:W3CDTF">2012-11-27T09:14:45-05:00</dcterms:created>
  <dcterms:modified xsi:type="dcterms:W3CDTF">2014-01-17T15:29:53-05:00</dcterms:modified>
  <dc:title/>
  <dc:description/>
  <dc:subject/>
  <cp:keywords/>
  <cp:category/>
</cp:coreProperties>
</file>