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<sst xmlns="http://schemas.openxmlformats.org/spreadsheetml/2006/main" uniqueCount="88">
  <si>
    <t>ID:</t>
  </si>
  <si>
    <t>00124180</t>
  </si>
  <si>
    <t>Notes/Supplemental Information:</t>
  </si>
  <si>
    <t>Contact:  Shari Thakady, sthakady@rgpt.com; 248-592-6068</t>
  </si>
  <si>
    <t>REIT Name:</t>
  </si>
  <si>
    <t>Ramco-Gershenson Properties Trust</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</si>
  <si>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</si>
  <si>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</si>
  <si>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</si>
  <si>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</si>
  <si>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</si>
  <si>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</si>
  <si>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</si>
  <si>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</si>
  <si>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</si>
  <si>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</si>
  <si>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</si>
  <si>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</si>
  <si>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</si>
  <si>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</si>
  <si>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</si>
  <si>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</si>
  <si>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</si>
  <si>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</si>
  <si>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</si>
  <si>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</si>
  <si>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</si>
  <si>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</si>
  <si>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</si>
  <si>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</si>
  <si>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</si>
  <si>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</si>
  <si>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</si>
  <si>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</si>
  <si>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</si>
  <si>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</si>
  <si>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</si>
  <si>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</si>
  <si>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</si>
  <si>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</si>
  <si>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</si>
  <si>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</si>
  <si>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</si>
  <si>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</si>
  <si>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</si>
  <si>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</si>
  <si>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</si>
  <si>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</si>
  <si>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</si>
  <si>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</si>
  <si>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</si>
  <si>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</si>
  <si>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</si>
  <si>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</si>
  <si>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</si>
  <si>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</si>
  <si>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</si>
  <si>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</si>
  <si>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</si>
  <si>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</si>
  <si>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</si>
  <si>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</si>
  <si>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</si>
  <si>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</si>
  <si>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</si>
  <si>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</si>
  <si>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</si>
  <si>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</si>
  <si>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</si>
  <si>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</si>
  <si>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</si>
  <si>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</si>
  <si>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</si>
  <si>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</si>
  <si>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</si>
  <si>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</si>
  <si>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</si>
  <si>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</si>
  <si>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</si>
  <si>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</si>
  <si>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</si>
  <si>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</si>
  <si>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</si>
  <si>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</si>
  <si>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Ramco Gershenson Properties Trust Common Shares</t>
  </si>
  <si>
    <t>RPT</t>
  </si>
  <si>
    <t>Ramco Gershenson Properties Trust 7.25% Series D Preferred Shares</t>
  </si>
  <si>
    <t>RPT.PD</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</si>
</sst>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18">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0" fillId="2" borderId="0" applyFont="1" applyNumberFormat="0" applyFill="0" applyBorder="0" applyAlignment="1" applyProtection="true">
      <alignment horizontal="general" vertical="bottom"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pplyProtection="true">
      <alignment horizontal="center"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1" numFmtId="0" fillId="2" borderId="0" applyFont="1" applyNumberFormat="0" applyFill="0" applyBorder="0" applyAlignment="1" applyProtection="true">
      <alignment horizontal="general" vertical="bottom"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pplyProtection="true">
      <alignment horizontal="center"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selection activeCell="V27" sqref="V27"/>
    </sheetView>
  </sheetViews>
  <sheetFormatPr defaultRowHeight="14.4" outlineLevelRow="0" outlineLevelCol="0"/>
  <cols>
    <col min="1" max="1" width="26.6640625" customWidth="true" style="1"/>
    <col min="2" max="2" width="12.44140625" customWidth="true" style="1"/>
    <col min="3" max="3" width="9.109375" customWidth="true" style="1"/>
    <col min="4" max="4" width="9.109375" customWidth="true" style="1"/>
    <col min="5" max="5" width="9.109375" customWidth="true" style="1"/>
    <col min="6" max="6" width="9.109375" customWidth="true" style="1"/>
    <col min="7" max="7" width="9.109375" customWidth="true" style="1"/>
    <col min="8" max="8" width="11.44140625" customWidth="true" style="1"/>
    <col min="9" max="9" width="9.109375" customWidth="true" style="1"/>
    <col min="10" max="10" width="12" customWidth="true" style="1"/>
    <col min="11" max="11" width="11.33203125" customWidth="true" style="1"/>
    <col min="12" max="12" width="11" customWidth="true" style="1"/>
    <col min="13" max="13" width="16.88671875" customWidth="true" style="1"/>
    <col min="14" max="14" width="13.88671875" customWidth="true" style="1"/>
    <col min="15" max="15" width="13.88671875" customWidth="true" style="1"/>
    <col min="16" max="16" width="13.88671875" customWidth="true" style="1"/>
    <col min="17" max="17" width="13.88671875" customWidth="true" style="1"/>
    <col min="18" max="18" width="13.88671875" customWidth="true" style="1"/>
    <col min="19" max="19" width="13.88671875" customWidth="true" style="1"/>
    <col min="20" max="20" width="13.88671875" customWidth="true" style="1"/>
    <col min="21" max="21" width="11.88671875" customWidth="true" style="1"/>
    <col min="22" max="22" width="14.88671875" customWidth="true" style="1"/>
    <col min="23" max="23" width="11.88671875" customWidth="true" style="1"/>
    <col min="24" max="24" width="12.5546875" customWidth="true" style="1"/>
    <col min="25" max="25" width="12.88671875" customWidth="true" style="1"/>
    <col min="26" max="26" width="12.44140625" customWidth="true" style="1"/>
    <col min="27" max="27" width="9.109375" customWidth="true" style="1"/>
    <col min="28" max="28" width="11.33203125" customWidth="true" style="1"/>
    <col min="29" max="29" width="11.33203125" customWidth="true" style="1"/>
    <col min="30" max="30" width="10.6640625" customWidth="true" style="1"/>
    <col min="31" max="31" width="13.6640625" customWidth="true" style="1"/>
    <col min="32" max="32" width="13.6640625" customWidth="true" style="1"/>
    <col min="33" max="33" width="3.33203125" customWidth="true" style="1"/>
  </cols>
  <sheetData>
    <row r="1" spans="1:33" customHeight="1" ht="10.2" s="87" customFormat="1">
      <c r="B1" s="86"/>
    </row>
    <row r="2" spans="1:33">
      <c r="A2" s="2" t="s">
        <v>0</v>
      </c>
      <c r="B2" s="3" t="s">
        <v>1</v>
      </c>
      <c r="C2" s="4"/>
      <c r="D2" s="4"/>
      <c r="E2" s="4"/>
      <c r="F2" s="4"/>
      <c r="G2" s="5"/>
      <c r="J2" s="6" t="s">
        <v>2</v>
      </c>
      <c r="K2" s="102" t="s">
        <v>3</v>
      </c>
      <c r="L2" s="103"/>
      <c r="M2" s="103"/>
      <c r="N2" s="103"/>
      <c r="O2" s="103"/>
      <c r="P2" s="103"/>
      <c r="Q2" s="104"/>
    </row>
    <row r="3" spans="1:33">
      <c r="A3" s="2" t="s">
        <v>4</v>
      </c>
      <c r="B3" s="7" t="s">
        <v>5</v>
      </c>
      <c r="C3" s="8"/>
      <c r="D3" s="8"/>
      <c r="E3" s="8"/>
      <c r="F3" s="9"/>
      <c r="G3" s="10"/>
      <c r="H3" s="11"/>
      <c r="J3" s="11"/>
      <c r="K3" s="105"/>
      <c r="L3" s="106"/>
      <c r="M3" s="106"/>
      <c r="N3" s="106"/>
      <c r="O3" s="106"/>
      <c r="P3" s="106"/>
      <c r="Q3" s="107"/>
      <c r="R3" s="11"/>
      <c r="S3" s="11"/>
      <c r="T3" s="11"/>
      <c r="U3" s="11"/>
      <c r="V3" s="11"/>
      <c r="W3" s="11"/>
      <c r="X3" s="11"/>
      <c r="Y3" s="11"/>
      <c r="Z3" s="11"/>
      <c r="AA3" s="11"/>
      <c r="AB3" s="11"/>
      <c r="AC3" s="11"/>
      <c r="AD3" s="11"/>
    </row>
    <row r="4" spans="1:33">
      <c r="A4" s="2" t="s">
        <v>6</v>
      </c>
      <c r="B4" s="12">
        <v>2013</v>
      </c>
      <c r="C4" s="13"/>
      <c r="D4" s="13"/>
      <c r="E4" s="13"/>
      <c r="F4" s="13"/>
      <c r="G4" s="14"/>
      <c r="K4" s="105"/>
      <c r="L4" s="106"/>
      <c r="M4" s="106"/>
      <c r="N4" s="106"/>
      <c r="O4" s="106"/>
      <c r="P4" s="106"/>
      <c r="Q4" s="107"/>
    </row>
    <row r="5" spans="1:33">
      <c r="A5" s="11"/>
      <c r="B5" s="11"/>
      <c r="C5" s="11"/>
      <c r="D5" s="11"/>
      <c r="E5" s="11"/>
      <c r="F5" s="11"/>
      <c r="G5" s="11"/>
      <c r="H5" s="11"/>
      <c r="J5" s="11"/>
      <c r="K5" s="108"/>
      <c r="L5" s="109"/>
      <c r="M5" s="109"/>
      <c r="N5" s="109"/>
      <c r="O5" s="109"/>
      <c r="P5" s="109"/>
      <c r="Q5" s="110"/>
      <c r="R5" s="11"/>
      <c r="S5" s="11"/>
      <c r="T5" s="11"/>
      <c r="U5" s="11"/>
      <c r="V5" s="11"/>
      <c r="W5" s="11"/>
      <c r="X5" s="11"/>
      <c r="Y5" s="11"/>
      <c r="Z5" s="11"/>
      <c r="AA5" s="11"/>
      <c r="AB5" s="11"/>
      <c r="AC5" s="11"/>
      <c r="AD5" s="11"/>
    </row>
    <row r="6" spans="1:33">
      <c r="A6" s="6" t="s">
        <v>7</v>
      </c>
      <c r="B6" s="88">
        <v>41663</v>
      </c>
      <c r="C6" s="11"/>
      <c r="D6" s="15" t="s">
        <v>8</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111" t="s">
        <v>9</v>
      </c>
      <c r="B9" s="111"/>
      <c r="C9" s="111"/>
      <c r="D9" s="111"/>
      <c r="E9" s="111"/>
      <c r="F9" s="111"/>
      <c r="G9" s="111"/>
      <c r="H9" s="111"/>
      <c r="I9" s="111"/>
      <c r="J9" s="111"/>
      <c r="K9" s="111"/>
      <c r="L9" s="111"/>
      <c r="M9" s="111"/>
      <c r="N9" s="18"/>
      <c r="O9" s="18"/>
      <c r="P9" s="18"/>
      <c r="Q9" s="11"/>
      <c r="R9" s="11"/>
      <c r="S9" s="11"/>
      <c r="T9" s="11"/>
      <c r="U9" s="11"/>
      <c r="V9" s="11"/>
      <c r="W9" s="11"/>
      <c r="X9" s="11"/>
      <c r="Y9" s="11"/>
      <c r="Z9" s="11"/>
      <c r="AA9" s="11"/>
      <c r="AB9" s="11"/>
      <c r="AC9" s="11"/>
      <c r="AD9" s="11"/>
    </row>
    <row r="10" spans="1:33">
      <c r="A10" s="111"/>
      <c r="B10" s="111"/>
      <c r="C10" s="111"/>
      <c r="D10" s="111"/>
      <c r="E10" s="111"/>
      <c r="F10" s="111"/>
      <c r="G10" s="111"/>
      <c r="H10" s="111"/>
      <c r="I10" s="111"/>
      <c r="J10" s="111"/>
      <c r="K10" s="111"/>
      <c r="L10" s="111"/>
      <c r="M10" s="111"/>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112" t="s">
        <v>10</v>
      </c>
      <c r="B13" s="112"/>
      <c r="C13" s="112"/>
      <c r="D13" s="112"/>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11</v>
      </c>
      <c r="K15" s="113" t="s">
        <v>12</v>
      </c>
      <c r="L15" s="114"/>
      <c r="M15" s="115"/>
      <c r="N15" s="27"/>
      <c r="O15" s="28" t="s">
        <v>13</v>
      </c>
      <c r="P15" s="29"/>
      <c r="Q15" s="30" t="s">
        <v>14</v>
      </c>
      <c r="R15" s="30"/>
      <c r="S15" s="31" t="s">
        <v>15</v>
      </c>
      <c r="T15" s="31"/>
      <c r="U15" s="30" t="s">
        <v>16</v>
      </c>
      <c r="V15" s="32" t="s">
        <v>17</v>
      </c>
      <c r="W15" s="33" t="s">
        <v>18</v>
      </c>
      <c r="X15" s="33" t="s">
        <v>19</v>
      </c>
      <c r="Y15" s="33" t="s">
        <v>20</v>
      </c>
      <c r="Z15" s="33" t="s">
        <v>21</v>
      </c>
      <c r="AA15" s="33" t="s">
        <v>22</v>
      </c>
      <c r="AB15" s="33" t="s">
        <v>23</v>
      </c>
      <c r="AC15" s="33" t="s">
        <v>24</v>
      </c>
      <c r="AD15" s="25"/>
      <c r="AE15" s="34"/>
      <c r="AF15" s="35" t="s">
        <v>25</v>
      </c>
      <c r="AG15" s="36"/>
    </row>
    <row r="16" spans="1:33">
      <c r="A16" s="37"/>
      <c r="B16" s="37"/>
      <c r="C16" s="37"/>
      <c r="D16" s="37"/>
      <c r="E16" s="37"/>
      <c r="F16" s="37"/>
      <c r="G16" s="38"/>
      <c r="H16" s="38"/>
      <c r="I16" s="37"/>
      <c r="J16" s="26" t="s">
        <v>26</v>
      </c>
      <c r="K16" s="25">
        <v>2012</v>
      </c>
      <c r="L16" s="25">
        <v>2014</v>
      </c>
      <c r="M16" s="25">
        <v>2013</v>
      </c>
      <c r="N16" s="39"/>
      <c r="O16" s="39"/>
      <c r="P16" s="25" t="s">
        <v>27</v>
      </c>
      <c r="Q16" s="37" t="s">
        <v>28</v>
      </c>
      <c r="R16" s="25" t="s">
        <v>29</v>
      </c>
      <c r="S16" s="25" t="s">
        <v>29</v>
      </c>
      <c r="T16" s="25" t="s">
        <v>29</v>
      </c>
      <c r="U16" s="37" t="s">
        <v>30</v>
      </c>
      <c r="V16" s="25" t="s">
        <v>31</v>
      </c>
      <c r="W16" s="25" t="s">
        <v>32</v>
      </c>
      <c r="X16" s="25"/>
      <c r="Y16" s="34"/>
      <c r="Z16" s="25"/>
      <c r="AA16" s="25" t="s">
        <v>27</v>
      </c>
      <c r="AB16" s="25" t="s">
        <v>33</v>
      </c>
      <c r="AC16" s="25" t="s">
        <v>34</v>
      </c>
      <c r="AD16" s="37" t="s">
        <v>35</v>
      </c>
      <c r="AE16" s="37" t="s">
        <v>36</v>
      </c>
      <c r="AF16" s="40" t="s">
        <v>37</v>
      </c>
      <c r="AG16" s="41"/>
    </row>
    <row r="17" spans="1:33">
      <c r="A17" s="26" t="s">
        <v>38</v>
      </c>
      <c r="B17" s="38"/>
      <c r="C17" s="37" t="s">
        <v>39</v>
      </c>
      <c r="D17" s="37" t="s">
        <v>40</v>
      </c>
      <c r="E17" s="37" t="s">
        <v>41</v>
      </c>
      <c r="F17" s="37" t="s">
        <v>42</v>
      </c>
      <c r="G17" s="37" t="s">
        <v>43</v>
      </c>
      <c r="H17" s="37" t="s">
        <v>44</v>
      </c>
      <c r="I17" s="37" t="s">
        <v>45</v>
      </c>
      <c r="J17" s="26" t="s">
        <v>46</v>
      </c>
      <c r="K17" s="37" t="s">
        <v>47</v>
      </c>
      <c r="L17" s="37" t="s">
        <v>48</v>
      </c>
      <c r="M17" s="37" t="s">
        <v>49</v>
      </c>
      <c r="N17" s="37" t="s">
        <v>50</v>
      </c>
      <c r="O17" s="37" t="s">
        <v>51</v>
      </c>
      <c r="P17" s="37" t="s">
        <v>52</v>
      </c>
      <c r="Q17" s="37" t="s">
        <v>53</v>
      </c>
      <c r="R17" s="37" t="s">
        <v>50</v>
      </c>
      <c r="S17" s="37" t="s">
        <v>51</v>
      </c>
      <c r="T17" s="37" t="s">
        <v>54</v>
      </c>
      <c r="U17" s="40" t="s">
        <v>53</v>
      </c>
      <c r="V17" s="37" t="s">
        <v>55</v>
      </c>
      <c r="W17" s="37" t="s">
        <v>56</v>
      </c>
      <c r="X17" s="42" t="s">
        <v>57</v>
      </c>
      <c r="Y17" s="37" t="s">
        <v>58</v>
      </c>
      <c r="Z17" s="37" t="s">
        <v>59</v>
      </c>
      <c r="AA17" s="37" t="s">
        <v>52</v>
      </c>
      <c r="AB17" s="37" t="s">
        <v>60</v>
      </c>
      <c r="AC17" s="37" t="s">
        <v>60</v>
      </c>
      <c r="AD17" s="37" t="s">
        <v>61</v>
      </c>
      <c r="AE17" s="37" t="s">
        <v>62</v>
      </c>
      <c r="AF17" s="40" t="s">
        <v>63</v>
      </c>
      <c r="AG17" s="41"/>
    </row>
    <row r="18" spans="1:33">
      <c r="A18" s="43" t="s">
        <v>64</v>
      </c>
      <c r="B18" s="44" t="s">
        <v>65</v>
      </c>
      <c r="C18" s="44" t="s">
        <v>66</v>
      </c>
      <c r="D18" s="33" t="s">
        <v>67</v>
      </c>
      <c r="E18" s="33" t="s">
        <v>68</v>
      </c>
      <c r="F18" s="33" t="s">
        <v>69</v>
      </c>
      <c r="G18" s="33" t="s">
        <v>70</v>
      </c>
      <c r="H18" s="33" t="s">
        <v>70</v>
      </c>
      <c r="I18" s="33" t="s">
        <v>70</v>
      </c>
      <c r="J18" s="33" t="s">
        <v>71</v>
      </c>
      <c r="K18" s="45"/>
      <c r="L18" s="45"/>
      <c r="M18" s="33" t="s">
        <v>72</v>
      </c>
      <c r="N18" s="33" t="s">
        <v>53</v>
      </c>
      <c r="O18" s="33" t="s">
        <v>73</v>
      </c>
      <c r="P18" s="33" t="s">
        <v>74</v>
      </c>
      <c r="Q18" s="33" t="s">
        <v>75</v>
      </c>
      <c r="R18" s="33" t="s">
        <v>53</v>
      </c>
      <c r="S18" s="33" t="s">
        <v>76</v>
      </c>
      <c r="T18" s="33" t="s">
        <v>74</v>
      </c>
      <c r="U18" s="46" t="s">
        <v>77</v>
      </c>
      <c r="V18" s="33"/>
      <c r="W18" s="33" t="s">
        <v>78</v>
      </c>
      <c r="X18" s="33" t="s">
        <v>78</v>
      </c>
      <c r="Y18" s="47" t="s">
        <v>79</v>
      </c>
      <c r="Z18" s="33" t="s">
        <v>80</v>
      </c>
      <c r="AA18" s="33" t="s">
        <v>74</v>
      </c>
      <c r="AB18" s="33" t="s">
        <v>81</v>
      </c>
      <c r="AC18" s="33" t="s">
        <v>81</v>
      </c>
      <c r="AD18" s="33" t="s">
        <v>53</v>
      </c>
      <c r="AE18" s="33" t="s">
        <v>82</v>
      </c>
      <c r="AF18" s="46" t="s">
        <v>83</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ustomHeight="1" ht="21.6">
      <c r="A20" s="89" t="s">
        <v>84</v>
      </c>
      <c r="B20" s="90">
        <v>751452202</v>
      </c>
      <c r="C20" s="91" t="s">
        <v>85</v>
      </c>
      <c r="D20" s="60"/>
      <c r="E20" s="60"/>
      <c r="F20" s="60"/>
      <c r="G20" s="61">
        <v>41353</v>
      </c>
      <c r="H20" s="61"/>
      <c r="I20" s="61">
        <v>41365</v>
      </c>
      <c r="J20" s="62" t="str">
        <f>K20+L20+M20</f>
        <v>0</v>
      </c>
      <c r="K20" s="52"/>
      <c r="L20" s="52"/>
      <c r="M20" s="52">
        <f>N20+O20+V20+Z20+AB20</f>
        <v>0.16825</v>
      </c>
      <c r="N20" s="116">
        <v>0.147482</v>
      </c>
      <c r="O20" s="63">
        <v>0</v>
      </c>
      <c r="P20" s="54"/>
      <c r="Q20" s="64">
        <f>N20+O20</f>
        <v>0.147482</v>
      </c>
      <c r="R20" s="62">
        <v>0</v>
      </c>
      <c r="S20" s="54"/>
      <c r="T20" s="54"/>
      <c r="U20" s="62">
        <f>R20</f>
        <v>0</v>
      </c>
      <c r="V20" s="62">
        <v>0</v>
      </c>
      <c r="W20" s="62">
        <v>0</v>
      </c>
      <c r="X20" s="54"/>
      <c r="Y20" s="62">
        <v>0</v>
      </c>
      <c r="Z20" s="116">
        <v>0.020768</v>
      </c>
      <c r="AA20" s="54"/>
      <c r="AB20" s="62">
        <v>0</v>
      </c>
      <c r="AC20" s="94">
        <v>0</v>
      </c>
      <c r="AD20" s="54"/>
      <c r="AE20" s="54"/>
      <c r="AF20" s="65"/>
      <c r="AG20" s="36"/>
    </row>
    <row r="21" spans="1:33" customHeight="1" ht="21.6">
      <c r="A21" s="89" t="s">
        <v>84</v>
      </c>
      <c r="B21" s="90">
        <v>751452202</v>
      </c>
      <c r="C21" s="91" t="s">
        <v>85</v>
      </c>
      <c r="D21" s="60"/>
      <c r="E21" s="60"/>
      <c r="F21" s="60"/>
      <c r="G21" s="61">
        <v>41445</v>
      </c>
      <c r="H21" s="61"/>
      <c r="I21" s="61">
        <v>41456</v>
      </c>
      <c r="J21" s="94" t="str">
        <f>K21+L21+M21</f>
        <v>0</v>
      </c>
      <c r="K21" s="52"/>
      <c r="L21" s="52"/>
      <c r="M21" s="92">
        <f>N21+O21+V21+Z21+AB21</f>
        <v>0.16825</v>
      </c>
      <c r="N21" s="116">
        <v>0.147482</v>
      </c>
      <c r="O21" s="63">
        <v>0</v>
      </c>
      <c r="P21" s="54"/>
      <c r="Q21" s="96">
        <f>N21+O21</f>
        <v>0.147482</v>
      </c>
      <c r="R21" s="62">
        <v>0</v>
      </c>
      <c r="S21" s="54"/>
      <c r="T21" s="54"/>
      <c r="U21" s="94">
        <f>R21</f>
        <v>0</v>
      </c>
      <c r="V21" s="94">
        <v>0</v>
      </c>
      <c r="W21" s="94">
        <v>0</v>
      </c>
      <c r="X21" s="54"/>
      <c r="Y21" s="94">
        <v>0</v>
      </c>
      <c r="Z21" s="116">
        <v>0.020768</v>
      </c>
      <c r="AA21" s="54"/>
      <c r="AB21" s="94">
        <v>0</v>
      </c>
      <c r="AC21" s="94">
        <v>0</v>
      </c>
      <c r="AD21" s="54"/>
      <c r="AE21" s="54"/>
      <c r="AF21" s="65"/>
      <c r="AG21" s="36"/>
    </row>
    <row r="22" spans="1:33" customHeight="1" ht="21.6">
      <c r="A22" s="89" t="s">
        <v>84</v>
      </c>
      <c r="B22" s="90">
        <v>751452202</v>
      </c>
      <c r="C22" s="91" t="s">
        <v>85</v>
      </c>
      <c r="D22" s="60"/>
      <c r="E22" s="60"/>
      <c r="F22" s="60"/>
      <c r="G22" s="61">
        <v>41537</v>
      </c>
      <c r="H22" s="61"/>
      <c r="I22" s="61">
        <v>41548</v>
      </c>
      <c r="J22" s="94" t="str">
        <f>K22+L22+M22</f>
        <v>0</v>
      </c>
      <c r="K22" s="52"/>
      <c r="L22" s="52"/>
      <c r="M22" s="92">
        <f>N22+O22+V22+Z22+AB22</f>
        <v>0.1875</v>
      </c>
      <c r="N22" s="117">
        <v>0.164356</v>
      </c>
      <c r="O22" s="66">
        <v>0</v>
      </c>
      <c r="P22" s="67"/>
      <c r="Q22" s="96">
        <f>N22+O22</f>
        <v>0.164356</v>
      </c>
      <c r="R22" s="52">
        <v>0</v>
      </c>
      <c r="S22" s="67"/>
      <c r="T22" s="67"/>
      <c r="U22" s="94">
        <f>R22</f>
        <v>0</v>
      </c>
      <c r="V22" s="94">
        <v>0</v>
      </c>
      <c r="W22" s="94">
        <v>0</v>
      </c>
      <c r="X22" s="67"/>
      <c r="Y22" s="94">
        <v>0</v>
      </c>
      <c r="Z22" s="117">
        <v>0.023144</v>
      </c>
      <c r="AA22" s="67"/>
      <c r="AB22" s="94">
        <v>0</v>
      </c>
      <c r="AC22" s="94">
        <v>0</v>
      </c>
      <c r="AD22" s="67"/>
      <c r="AE22" s="67"/>
      <c r="AF22" s="69"/>
      <c r="AG22" s="36"/>
    </row>
    <row r="23" spans="1:33" customHeight="1" ht="21.6">
      <c r="A23" s="89" t="s">
        <v>84</v>
      </c>
      <c r="B23" s="90">
        <v>751452202</v>
      </c>
      <c r="C23" s="91" t="s">
        <v>85</v>
      </c>
      <c r="D23" s="72"/>
      <c r="E23" s="72"/>
      <c r="F23" s="72"/>
      <c r="G23" s="73">
        <v>41628</v>
      </c>
      <c r="H23" s="73"/>
      <c r="I23" s="73">
        <v>41641</v>
      </c>
      <c r="J23" s="94" t="str">
        <f>K23+L23+M23</f>
        <v>0</v>
      </c>
      <c r="K23" s="52"/>
      <c r="L23" s="52"/>
      <c r="M23" s="92">
        <f>N23+O23+V23+Z23+AB23</f>
        <v>0.1875</v>
      </c>
      <c r="N23" s="117">
        <v>0.164356</v>
      </c>
      <c r="O23" s="66">
        <v>0</v>
      </c>
      <c r="P23" s="67"/>
      <c r="Q23" s="96">
        <f>N23+O23</f>
        <v>0.164356</v>
      </c>
      <c r="R23" s="52">
        <v>0</v>
      </c>
      <c r="S23" s="67"/>
      <c r="T23" s="67"/>
      <c r="U23" s="94">
        <f>R23</f>
        <v>0</v>
      </c>
      <c r="V23" s="94">
        <v>0</v>
      </c>
      <c r="W23" s="94">
        <v>0</v>
      </c>
      <c r="X23" s="67"/>
      <c r="Y23" s="94">
        <v>0</v>
      </c>
      <c r="Z23" s="117">
        <v>0.023144</v>
      </c>
      <c r="AA23" s="67"/>
      <c r="AB23" s="94">
        <v>0</v>
      </c>
      <c r="AC23" s="94">
        <v>0</v>
      </c>
      <c r="AD23" s="67"/>
      <c r="AE23" s="67"/>
      <c r="AF23" s="69"/>
      <c r="AG23" s="36"/>
    </row>
    <row r="24" spans="1:33">
      <c r="A24" s="82" t="str">
        <f>IF(COUNTA(M20:M23)=0,"",IF(COUNTA(F20:F23)=0,IF(COUNTA(D20:D23)=0,"Totals - Final","Totals - Estimated"),"Totals - Corrected"))</f>
        <v>Totals - Final</v>
      </c>
      <c r="B24" s="85">
        <f>IF(ISNA(INDEX(B20:B23,MAX(MATCH(REPT("z",255),B20:B23)))),"",INDEX(B20:B23,MAX(MATCH(REPT("z",255),B20:B23))))</f>
        <v>751452202</v>
      </c>
      <c r="C24" s="85" t="str">
        <f>IF(ISNA(INDEX(C20:C23,MAX(MATCH(REPT("z",255),C20:C23)))),"",INDEX(C20:C23,MAX(MATCH(REPT("z",255),C20:C23))))</f>
        <v>RPT</v>
      </c>
      <c r="D24" s="85" t="str">
        <f>IF(ISNA(INDEX(A20:A23,MAX(MATCH(REPT("z",255),A20:A23)))),"",INDEX(A20:A23,MAX(MATCH(REPT("z",255),A20:A23))))</f>
        <v>Ramco Gershenson Properties Trust Common Shares</v>
      </c>
      <c r="E24" s="83"/>
      <c r="F24" s="83"/>
      <c r="G24" s="84"/>
      <c r="H24" s="84"/>
      <c r="I24" s="84"/>
      <c r="J24" s="74">
        <f>SUM(IF(NOT(ISBLANK($B19:$B23)),J19:J23,""))</f>
        <v>0</v>
      </c>
      <c r="K24" s="74">
        <f>SUM(IF(NOT(ISBLANK($B19:$B23)),K19:K23,""))</f>
        <v>0</v>
      </c>
      <c r="L24" s="74">
        <f>SUM(IF(NOT(ISBLANK($B19:$B23)),L19:L23,""))</f>
        <v>0</v>
      </c>
      <c r="M24" s="74">
        <f>SUM(IF(NOT(ISBLANK($B19:$B23)),M19:M23,""))</f>
        <v>0.1875</v>
      </c>
      <c r="N24" s="74">
        <f>SUM(IF(NOT(ISBLANK($B19:$B23)),N19:N23,""))</f>
        <v>0.164356</v>
      </c>
      <c r="O24" s="74">
        <f>SUM(IF(NOT(ISBLANK($B19:$B23)),O19:O23,""))</f>
        <v>0</v>
      </c>
      <c r="P24" s="75"/>
      <c r="Q24" s="74">
        <f>SUM(IF(NOT(ISBLANK($B19:$B23)),Q19:Q23,""))</f>
        <v>0.164356</v>
      </c>
      <c r="R24" s="74">
        <f>SUM(IF(NOT(ISBLANK($B19:$B23)),R19:R23,""))</f>
        <v>0</v>
      </c>
      <c r="S24" s="75"/>
      <c r="T24" s="75"/>
      <c r="U24" s="74">
        <f>SUM(IF(NOT(ISBLANK($B19:$B23)),U19:U23,""))</f>
        <v>0</v>
      </c>
      <c r="V24" s="74">
        <f>SUM(IF(NOT(ISBLANK($B19:$B23)),V19:V23,""))</f>
        <v>0</v>
      </c>
      <c r="W24" s="74">
        <f>SUM(IF(NOT(ISBLANK($B19:$B23)),W19:W23,""))</f>
        <v>0</v>
      </c>
      <c r="X24" s="75"/>
      <c r="Y24" s="74">
        <f>SUM(IF(NOT(ISBLANK($B19:$B23)),Y19:Y23,""))</f>
        <v>0</v>
      </c>
      <c r="Z24" s="74">
        <f>SUM(IF(NOT(ISBLANK($B19:$B23)),Z19:Z23,""))</f>
        <v>0.023144</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ustomHeight="1" ht="21.6">
      <c r="A26" s="99" t="s">
        <v>86</v>
      </c>
      <c r="B26" s="100">
        <v>751452608</v>
      </c>
      <c r="C26" s="101" t="s">
        <v>87</v>
      </c>
      <c r="D26" s="60"/>
      <c r="E26" s="60"/>
      <c r="F26" s="60"/>
      <c r="G26" s="93">
        <v>41353</v>
      </c>
      <c r="H26" s="61"/>
      <c r="I26" s="93">
        <v>41365</v>
      </c>
      <c r="J26" s="94" t="str">
        <f>K26+L26+M26</f>
        <v>0</v>
      </c>
      <c r="K26" s="52"/>
      <c r="L26" s="52"/>
      <c r="M26" s="92">
        <f>N26+O26+V26+Z26+AB26</f>
        <v>0.90625</v>
      </c>
      <c r="N26" s="62">
        <v>0.90625</v>
      </c>
      <c r="O26" s="95">
        <v>0</v>
      </c>
      <c r="P26" s="54"/>
      <c r="Q26" s="96">
        <f>N26+O26</f>
        <v>0.90625</v>
      </c>
      <c r="R26" s="62">
        <v>0</v>
      </c>
      <c r="S26" s="54"/>
      <c r="T26" s="54"/>
      <c r="U26" s="94">
        <f>R26</f>
        <v>0</v>
      </c>
      <c r="V26" s="94">
        <v>0</v>
      </c>
      <c r="W26" s="94">
        <v>0</v>
      </c>
      <c r="X26" s="54"/>
      <c r="Y26" s="94">
        <v>0</v>
      </c>
      <c r="Z26" s="94">
        <v>0</v>
      </c>
      <c r="AA26" s="54"/>
      <c r="AB26" s="94">
        <v>0</v>
      </c>
      <c r="AC26" s="94">
        <v>0</v>
      </c>
      <c r="AD26" s="54"/>
      <c r="AE26" s="54"/>
      <c r="AF26" s="65"/>
      <c r="AG26" s="36"/>
    </row>
    <row r="27" spans="1:33" customHeight="1" ht="21.6">
      <c r="A27" s="99" t="s">
        <v>86</v>
      </c>
      <c r="B27" s="100">
        <v>751452608</v>
      </c>
      <c r="C27" s="101" t="s">
        <v>87</v>
      </c>
      <c r="D27" s="60"/>
      <c r="E27" s="60"/>
      <c r="F27" s="60"/>
      <c r="G27" s="93">
        <v>41445</v>
      </c>
      <c r="H27" s="61"/>
      <c r="I27" s="93">
        <v>41456</v>
      </c>
      <c r="J27" s="94" t="str">
        <f>K27+L27+M27</f>
        <v>0</v>
      </c>
      <c r="K27" s="52"/>
      <c r="L27" s="52"/>
      <c r="M27" s="92">
        <f>N27+O27+V27+Z27+AB27</f>
        <v>0.90625</v>
      </c>
      <c r="N27" s="62">
        <v>0.90625</v>
      </c>
      <c r="O27" s="95">
        <v>0</v>
      </c>
      <c r="P27" s="54"/>
      <c r="Q27" s="96">
        <f>N27+O27</f>
        <v>0.90625</v>
      </c>
      <c r="R27" s="62">
        <v>0</v>
      </c>
      <c r="S27" s="54"/>
      <c r="T27" s="54"/>
      <c r="U27" s="94">
        <f>R27</f>
        <v>0</v>
      </c>
      <c r="V27" s="94">
        <v>0</v>
      </c>
      <c r="W27" s="94">
        <v>0</v>
      </c>
      <c r="X27" s="54"/>
      <c r="Y27" s="94">
        <v>0</v>
      </c>
      <c r="Z27" s="94">
        <v>0</v>
      </c>
      <c r="AA27" s="54"/>
      <c r="AB27" s="94">
        <v>0</v>
      </c>
      <c r="AC27" s="94">
        <v>0</v>
      </c>
      <c r="AD27" s="54"/>
      <c r="AE27" s="54"/>
      <c r="AF27" s="65"/>
      <c r="AG27" s="36"/>
    </row>
    <row r="28" spans="1:33" customHeight="1" ht="21.6">
      <c r="A28" s="99" t="s">
        <v>86</v>
      </c>
      <c r="B28" s="100">
        <v>751452608</v>
      </c>
      <c r="C28" s="101" t="s">
        <v>87</v>
      </c>
      <c r="D28" s="60"/>
      <c r="E28" s="60"/>
      <c r="F28" s="60"/>
      <c r="G28" s="93">
        <v>41537</v>
      </c>
      <c r="H28" s="61"/>
      <c r="I28" s="93">
        <v>41548</v>
      </c>
      <c r="J28" s="94" t="str">
        <f>K28+L28+M28</f>
        <v>0</v>
      </c>
      <c r="K28" s="52"/>
      <c r="L28" s="52"/>
      <c r="M28" s="92">
        <f>N28+O28+V28+Z28+AB28</f>
        <v>0.90625</v>
      </c>
      <c r="N28" s="52">
        <v>0.90625</v>
      </c>
      <c r="O28" s="97">
        <v>0</v>
      </c>
      <c r="P28" s="67"/>
      <c r="Q28" s="96">
        <f>N28+O28</f>
        <v>0.90625</v>
      </c>
      <c r="R28" s="52">
        <v>0</v>
      </c>
      <c r="S28" s="67"/>
      <c r="T28" s="67"/>
      <c r="U28" s="94">
        <f>R28</f>
        <v>0</v>
      </c>
      <c r="V28" s="94">
        <v>0</v>
      </c>
      <c r="W28" s="94">
        <v>0</v>
      </c>
      <c r="X28" s="67"/>
      <c r="Y28" s="94">
        <v>0</v>
      </c>
      <c r="Z28" s="94">
        <v>0</v>
      </c>
      <c r="AA28" s="67"/>
      <c r="AB28" s="94">
        <v>0</v>
      </c>
      <c r="AC28" s="94">
        <v>0</v>
      </c>
      <c r="AD28" s="67"/>
      <c r="AE28" s="67"/>
      <c r="AF28" s="69"/>
      <c r="AG28" s="36"/>
    </row>
    <row r="29" spans="1:33" customHeight="1" ht="21.6">
      <c r="A29" s="99" t="s">
        <v>86</v>
      </c>
      <c r="B29" s="100">
        <v>751452608</v>
      </c>
      <c r="C29" s="101" t="s">
        <v>87</v>
      </c>
      <c r="D29" s="72"/>
      <c r="E29" s="72"/>
      <c r="F29" s="72"/>
      <c r="G29" s="98">
        <v>41628</v>
      </c>
      <c r="H29" s="73"/>
      <c r="I29" s="98">
        <v>41641</v>
      </c>
      <c r="J29" s="94" t="str">
        <f>K29+L29+M29</f>
        <v>0</v>
      </c>
      <c r="K29" s="52"/>
      <c r="L29" s="52"/>
      <c r="M29" s="92">
        <f>N29+O29+V29+Z29+AB29</f>
        <v>0.90625</v>
      </c>
      <c r="N29" s="52">
        <v>0.90625</v>
      </c>
      <c r="O29" s="97">
        <v>0</v>
      </c>
      <c r="P29" s="67"/>
      <c r="Q29" s="96">
        <f>N29+O29</f>
        <v>0.90625</v>
      </c>
      <c r="R29" s="52">
        <v>0</v>
      </c>
      <c r="S29" s="67"/>
      <c r="T29" s="67"/>
      <c r="U29" s="94">
        <f>R29</f>
        <v>0</v>
      </c>
      <c r="V29" s="94">
        <v>0</v>
      </c>
      <c r="W29" s="94">
        <v>0</v>
      </c>
      <c r="X29" s="67"/>
      <c r="Y29" s="94">
        <v>0</v>
      </c>
      <c r="Z29" s="94">
        <v>0</v>
      </c>
      <c r="AA29" s="67"/>
      <c r="AB29" s="94">
        <v>0</v>
      </c>
      <c r="AC29" s="94">
        <v>0</v>
      </c>
      <c r="AD29" s="67"/>
      <c r="AE29" s="67"/>
      <c r="AF29" s="69"/>
      <c r="AG29" s="36"/>
    </row>
    <row r="30" spans="1:33">
      <c r="A30" s="82" t="str">
        <f>IF(COUNTA(M26:M29)=0,"",IF(COUNTA(F26:F29)=0,IF(COUNTA(D26:D29)=0,"Totals - Final","Totals - Estimated"),"Totals - Corrected"))</f>
        <v>Totals - Final</v>
      </c>
      <c r="B30" s="85">
        <f>IF(ISNA(INDEX(B26:B29,MAX(MATCH(REPT("z",255),B26:B29)))),"",INDEX(B26:B29,MAX(MATCH(REPT("z",255),B26:B29))))</f>
        <v>751452608</v>
      </c>
      <c r="C30" s="85" t="str">
        <f>IF(ISNA(INDEX(C26:C29,MAX(MATCH(REPT("z",255),C26:C29)))),"",INDEX(C26:C29,MAX(MATCH(REPT("z",255),C26:C29))))</f>
        <v>RPT.PD</v>
      </c>
      <c r="D30" s="85" t="str">
        <f>IF(ISNA(INDEX(A26:A29,MAX(MATCH(REPT("z",255),A26:A29)))),"",INDEX(A26:A29,MAX(MATCH(REPT("z",255),A26:A29))))</f>
        <v>Ramco Gershenson Properties Trust 7.25% Series D Preferred Shares</v>
      </c>
      <c r="E30" s="83"/>
      <c r="F30" s="83"/>
      <c r="G30" s="84"/>
      <c r="H30" s="84"/>
      <c r="I30" s="84"/>
      <c r="J30" s="74">
        <f>SUM(IF(NOT(ISBLANK($B25:$B29)),J25:J29,""))</f>
        <v>0</v>
      </c>
      <c r="K30" s="74">
        <f>SUM(IF(NOT(ISBLANK($B25:$B29)),K25:K29,""))</f>
        <v>0</v>
      </c>
      <c r="L30" s="74">
        <f>SUM(IF(NOT(ISBLANK($B25:$B29)),L25:L29,""))</f>
        <v>0</v>
      </c>
      <c r="M30" s="74">
        <f>SUM(IF(NOT(ISBLANK($B25:$B29)),M25:M29,""))</f>
        <v>0.90625</v>
      </c>
      <c r="N30" s="74">
        <f>SUM(IF(NOT(ISBLANK($B25:$B29)),N25:N29,""))</f>
        <v>0.90625</v>
      </c>
      <c r="O30" s="74">
        <f>SUM(IF(NOT(ISBLANK($B25:$B29)),O25:O29,""))</f>
        <v>0</v>
      </c>
      <c r="P30" s="75"/>
      <c r="Q30" s="74">
        <f>SUM(IF(NOT(ISBLANK($B25:$B29)),Q25:Q29,""))</f>
        <v>0.90625</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Shari Thakady</cp:lastModifiedBy>
  <dcterms:created xsi:type="dcterms:W3CDTF">2012-11-27T09:14:45-05:00</dcterms:created>
  <dcterms:modified xsi:type="dcterms:W3CDTF">2014-01-24T13:12:29-05:00</dcterms:modified>
  <dc:title/>
  <dc:description/>
  <dc:subject/>
  <cp:keywords/>
  <cp:category/>
</cp:coreProperties>
</file>