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<sst xmlns="http://schemas.openxmlformats.org/spreadsheetml/2006/main" uniqueCount="88">
  <si>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</si>
  <si>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100009214</t>
  </si>
  <si>
    <t>Notes/Supplemental Information:</t>
  </si>
  <si>
    <t>REIT Name:</t>
  </si>
  <si>
    <t>Winthrop Realty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</si>
  <si>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</si>
  <si>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</si>
  <si>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</si>
  <si>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</si>
  <si>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</si>
  <si>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</si>
  <si>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</si>
  <si>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</si>
  <si>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</si>
  <si>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</si>
  <si>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</si>
  <si>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</si>
  <si>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</si>
  <si>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</si>
  <si>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</si>
  <si>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</si>
  <si>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</si>
  <si>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</si>
  <si>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</si>
  <si>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</si>
  <si>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</si>
  <si>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</si>
  <si>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</si>
  <si>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</si>
  <si>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</si>
  <si>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</si>
  <si>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</si>
  <si>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</si>
  <si>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</si>
  <si>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</si>
  <si>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</si>
  <si>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</si>
  <si>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</si>
  <si>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</si>
  <si>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</si>
  <si>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</si>
  <si>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</si>
  <si>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</si>
  <si>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</si>
  <si>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</si>
  <si>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</si>
  <si>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</si>
  <si>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</si>
  <si>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</si>
  <si>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</si>
  <si>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</si>
  <si>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</si>
  <si>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</si>
  <si>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</si>
  <si>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</si>
  <si>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</si>
  <si>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</si>
  <si>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</si>
  <si>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</si>
  <si>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</si>
  <si>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</si>
  <si>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</si>
  <si>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</si>
  <si>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</si>
  <si>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</si>
  <si>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</si>
  <si>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</si>
  <si>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</si>
  <si>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</si>
  <si>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</si>
  <si>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</si>
  <si>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</si>
  <si>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</si>
  <si>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</si>
  <si>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</si>
  <si>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</si>
  <si>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</si>
  <si>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</si>
  <si>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</si>
  <si>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</si>
  <si>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</si>
  <si>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</si>
  <si>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</si>
  <si>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Shares</t>
  </si>
  <si>
    <t>976391 30 0</t>
  </si>
  <si>
    <t>FUR</t>
  </si>
  <si>
    <t>Prefered Series D Shares</t>
  </si>
  <si>
    <t>FUR.PD</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</si>
</sst>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6">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right" vertical="bottom" textRotation="0" wrapText="fals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9"/>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2"/>
      <c r="L2" s="93"/>
      <c r="M2" s="93"/>
      <c r="N2" s="93"/>
      <c r="O2" s="93"/>
      <c r="P2" s="93"/>
      <c r="Q2" s="94"/>
    </row>
    <row r="3" spans="1:33">
      <c r="A3" s="2" t="s">
        <v>3</v>
      </c>
      <c r="B3" s="7" t="s">
        <v>4</v>
      </c>
      <c r="C3" s="8"/>
      <c r="D3" s="8"/>
      <c r="E3" s="8"/>
      <c r="F3" s="9"/>
      <c r="G3" s="10"/>
      <c r="H3" s="11"/>
      <c r="J3" s="11"/>
      <c r="K3" s="95"/>
      <c r="L3" s="96"/>
      <c r="M3" s="96"/>
      <c r="N3" s="96"/>
      <c r="O3" s="96"/>
      <c r="P3" s="96"/>
      <c r="Q3" s="97"/>
      <c r="R3" s="11"/>
      <c r="S3" s="11"/>
      <c r="T3" s="11"/>
      <c r="U3" s="11"/>
      <c r="V3" s="11"/>
      <c r="W3" s="11"/>
      <c r="X3" s="11"/>
      <c r="Y3" s="11"/>
      <c r="Z3" s="11"/>
      <c r="AA3" s="11"/>
      <c r="AB3" s="11"/>
      <c r="AC3" s="11"/>
      <c r="AD3" s="11"/>
    </row>
    <row r="4" spans="1:33">
      <c r="A4" s="2" t="s">
        <v>5</v>
      </c>
      <c r="B4" s="12">
        <v>2013</v>
      </c>
      <c r="C4" s="13"/>
      <c r="D4" s="13"/>
      <c r="E4" s="13"/>
      <c r="F4" s="13"/>
      <c r="G4" s="14"/>
      <c r="K4" s="95"/>
      <c r="L4" s="96"/>
      <c r="M4" s="96"/>
      <c r="N4" s="96"/>
      <c r="O4" s="96"/>
      <c r="P4" s="96"/>
      <c r="Q4" s="97"/>
    </row>
    <row r="5" spans="1:33">
      <c r="A5" s="11"/>
      <c r="B5" s="11"/>
      <c r="C5" s="11"/>
      <c r="D5" s="11"/>
      <c r="E5" s="11"/>
      <c r="F5" s="11"/>
      <c r="G5" s="11"/>
      <c r="H5" s="11"/>
      <c r="J5" s="11"/>
      <c r="K5" s="98"/>
      <c r="L5" s="99"/>
      <c r="M5" s="99"/>
      <c r="N5" s="99"/>
      <c r="O5" s="99"/>
      <c r="P5" s="99"/>
      <c r="Q5" s="100"/>
      <c r="R5" s="11"/>
      <c r="S5" s="11"/>
      <c r="T5" s="11"/>
      <c r="U5" s="11"/>
      <c r="V5" s="11"/>
      <c r="W5" s="11"/>
      <c r="X5" s="11"/>
      <c r="Y5" s="11"/>
      <c r="Z5" s="11"/>
      <c r="AA5" s="11"/>
      <c r="AB5" s="11"/>
      <c r="AC5" s="11"/>
      <c r="AD5" s="11"/>
    </row>
    <row r="6" spans="1:33">
      <c r="A6" s="6" t="s">
        <v>6</v>
      </c>
      <c r="B6" s="91">
        <v>41670</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1" t="s">
        <v>8</v>
      </c>
      <c r="B9" s="101"/>
      <c r="C9" s="101"/>
      <c r="D9" s="101"/>
      <c r="E9" s="101"/>
      <c r="F9" s="101"/>
      <c r="G9" s="101"/>
      <c r="H9" s="101"/>
      <c r="I9" s="101"/>
      <c r="J9" s="101"/>
      <c r="K9" s="101"/>
      <c r="L9" s="101"/>
      <c r="M9" s="101"/>
      <c r="N9" s="18"/>
      <c r="O9" s="18"/>
      <c r="P9" s="18"/>
      <c r="Q9" s="11"/>
      <c r="R9" s="11"/>
      <c r="S9" s="11"/>
      <c r="T9" s="11"/>
      <c r="U9" s="11"/>
      <c r="V9" s="11"/>
      <c r="W9" s="11"/>
      <c r="X9" s="11"/>
      <c r="Y9" s="11"/>
      <c r="Z9" s="11"/>
      <c r="AA9" s="11"/>
      <c r="AB9" s="11"/>
      <c r="AC9" s="11"/>
      <c r="AD9" s="11"/>
    </row>
    <row r="10" spans="1:33">
      <c r="A10" s="101"/>
      <c r="B10" s="101"/>
      <c r="C10" s="101"/>
      <c r="D10" s="101"/>
      <c r="E10" s="101"/>
      <c r="F10" s="101"/>
      <c r="G10" s="101"/>
      <c r="H10" s="101"/>
      <c r="I10" s="101"/>
      <c r="J10" s="101"/>
      <c r="K10" s="101"/>
      <c r="L10" s="101"/>
      <c r="M10" s="101"/>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2" t="s">
        <v>9</v>
      </c>
      <c r="B13" s="102"/>
      <c r="C13" s="102"/>
      <c r="D13" s="102"/>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3" t="s">
        <v>11</v>
      </c>
      <c r="L15" s="104"/>
      <c r="M15" s="105"/>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c r="B20" s="59"/>
      <c r="C20" s="59"/>
      <c r="D20" s="60"/>
      <c r="E20" s="60"/>
      <c r="F20" s="60"/>
      <c r="G20" s="61"/>
      <c r="H20" s="61"/>
      <c r="I20" s="61"/>
      <c r="J20" s="62"/>
      <c r="K20" s="52"/>
      <c r="L20" s="52"/>
      <c r="M20" s="52"/>
      <c r="N20" s="62"/>
      <c r="O20" s="63"/>
      <c r="P20" s="54"/>
      <c r="Q20" s="64"/>
      <c r="R20" s="62"/>
      <c r="S20" s="54"/>
      <c r="T20" s="54"/>
      <c r="U20" s="62"/>
      <c r="V20" s="62"/>
      <c r="W20" s="62"/>
      <c r="X20" s="54"/>
      <c r="Y20" s="62"/>
      <c r="Z20" s="62"/>
      <c r="AA20" s="54"/>
      <c r="AB20" s="62"/>
      <c r="AC20" s="62"/>
      <c r="AD20" s="54"/>
      <c r="AE20" s="54"/>
      <c r="AF20" s="65"/>
      <c r="AG20" s="36"/>
    </row>
    <row r="21" spans="1:33">
      <c r="A21" s="58"/>
      <c r="B21" s="59"/>
      <c r="C21" s="59"/>
      <c r="D21" s="60"/>
      <c r="E21" s="60"/>
      <c r="F21" s="60"/>
      <c r="G21" s="61"/>
      <c r="H21" s="61"/>
      <c r="I21" s="61"/>
      <c r="J21" s="62"/>
      <c r="K21" s="52"/>
      <c r="L21" s="52"/>
      <c r="M21" s="52"/>
      <c r="N21" s="62"/>
      <c r="O21" s="63"/>
      <c r="P21" s="54"/>
      <c r="Q21" s="64"/>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88" t="s">
        <v>83</v>
      </c>
      <c r="B26" s="89" t="s">
        <v>84</v>
      </c>
      <c r="C26" s="88" t="s">
        <v>85</v>
      </c>
      <c r="D26" s="60"/>
      <c r="E26" s="60"/>
      <c r="F26" s="60"/>
      <c r="G26" s="73">
        <v>41274</v>
      </c>
      <c r="H26" s="73">
        <v>41285</v>
      </c>
      <c r="I26" s="73">
        <v>41289</v>
      </c>
      <c r="J26" s="62" t="str">
        <f>K26+L26+M26</f>
        <v>0</v>
      </c>
      <c r="K26" s="52"/>
      <c r="L26" s="52"/>
      <c r="M26" s="52" t="str">
        <f>N26+O26+V26+Z26+AB26</f>
        <v>0</v>
      </c>
      <c r="N26" s="62">
        <v>0.1625</v>
      </c>
      <c r="O26" s="63"/>
      <c r="P26" s="54"/>
      <c r="Q26" s="64"/>
      <c r="R26" s="62"/>
      <c r="S26" s="54"/>
      <c r="T26" s="54"/>
      <c r="U26" s="62"/>
      <c r="V26" s="62"/>
      <c r="W26" s="62"/>
      <c r="X26" s="54"/>
      <c r="Y26" s="62"/>
      <c r="Z26" s="62"/>
      <c r="AA26" s="54"/>
      <c r="AB26" s="62"/>
      <c r="AC26" s="62"/>
      <c r="AD26" s="54"/>
      <c r="AE26" s="54"/>
      <c r="AF26" s="65"/>
      <c r="AG26" s="36"/>
    </row>
    <row r="27" spans="1:33">
      <c r="A27" s="88" t="s">
        <v>83</v>
      </c>
      <c r="B27" s="89" t="s">
        <v>84</v>
      </c>
      <c r="C27" s="88" t="s">
        <v>85</v>
      </c>
      <c r="D27" s="60"/>
      <c r="E27" s="60"/>
      <c r="F27" s="60"/>
      <c r="G27" s="61">
        <v>41361</v>
      </c>
      <c r="H27" s="61">
        <v>41359</v>
      </c>
      <c r="I27" s="61">
        <v>41379</v>
      </c>
      <c r="J27" s="62" t="str">
        <f>K27+L27+M27</f>
        <v>0</v>
      </c>
      <c r="K27" s="52"/>
      <c r="L27" s="52"/>
      <c r="M27" s="52" t="str">
        <f>N27+O27+V27+Z27+AB27</f>
        <v>0</v>
      </c>
      <c r="N27" s="62">
        <v>0.1625</v>
      </c>
      <c r="O27" s="63"/>
      <c r="P27" s="54"/>
      <c r="Q27" s="64"/>
      <c r="R27" s="62"/>
      <c r="S27" s="54"/>
      <c r="T27" s="54"/>
      <c r="U27" s="62"/>
      <c r="V27" s="62"/>
      <c r="W27" s="62"/>
      <c r="X27" s="54"/>
      <c r="Y27" s="62"/>
      <c r="Z27" s="62"/>
      <c r="AA27" s="54"/>
      <c r="AB27" s="62"/>
      <c r="AC27" s="62"/>
      <c r="AD27" s="54"/>
      <c r="AE27" s="54"/>
      <c r="AF27" s="65"/>
      <c r="AG27" s="36"/>
    </row>
    <row r="28" spans="1:33">
      <c r="A28" s="88" t="s">
        <v>83</v>
      </c>
      <c r="B28" s="89" t="s">
        <v>84</v>
      </c>
      <c r="C28" s="88" t="s">
        <v>85</v>
      </c>
      <c r="D28" s="60"/>
      <c r="E28" s="60"/>
      <c r="F28" s="60"/>
      <c r="G28" s="61">
        <v>41453</v>
      </c>
      <c r="H28" s="61">
        <v>41451</v>
      </c>
      <c r="I28" s="61">
        <v>41470</v>
      </c>
      <c r="J28" s="62" t="str">
        <f>K28+L28+M28</f>
        <v>0</v>
      </c>
      <c r="K28" s="52"/>
      <c r="L28" s="52"/>
      <c r="M28" s="52" t="str">
        <f>N28+O28+V28+Z28+AB28</f>
        <v>0</v>
      </c>
      <c r="N28" s="62">
        <v>0.1625</v>
      </c>
      <c r="O28" s="63"/>
      <c r="P28" s="54"/>
      <c r="Q28" s="64"/>
      <c r="R28" s="62"/>
      <c r="S28" s="54"/>
      <c r="T28" s="54"/>
      <c r="U28" s="62"/>
      <c r="V28" s="62"/>
      <c r="W28" s="62"/>
      <c r="X28" s="54"/>
      <c r="Y28" s="62"/>
      <c r="Z28" s="62"/>
      <c r="AA28" s="54"/>
      <c r="AB28" s="62"/>
      <c r="AC28" s="62"/>
      <c r="AD28" s="54"/>
      <c r="AE28" s="54"/>
      <c r="AF28" s="65"/>
      <c r="AG28" s="36"/>
    </row>
    <row r="29" spans="1:33">
      <c r="A29" s="88" t="s">
        <v>83</v>
      </c>
      <c r="B29" s="89" t="s">
        <v>84</v>
      </c>
      <c r="C29" s="88" t="s">
        <v>85</v>
      </c>
      <c r="D29" s="60"/>
      <c r="E29" s="60"/>
      <c r="F29" s="60"/>
      <c r="G29" s="61">
        <v>41547</v>
      </c>
      <c r="H29" s="61">
        <v>41543</v>
      </c>
      <c r="I29" s="61">
        <v>41562</v>
      </c>
      <c r="J29" s="62" t="str">
        <f>K29+L29+M29</f>
        <v>0</v>
      </c>
      <c r="K29" s="52"/>
      <c r="L29" s="52"/>
      <c r="M29" s="52" t="str">
        <f>N29+O29+V29+Z29+AB29</f>
        <v>0</v>
      </c>
      <c r="N29" s="52">
        <v>0.1625</v>
      </c>
      <c r="O29" s="66"/>
      <c r="P29" s="67"/>
      <c r="Q29" s="68"/>
      <c r="R29" s="52"/>
      <c r="S29" s="67"/>
      <c r="T29" s="67"/>
      <c r="U29" s="52"/>
      <c r="V29" s="52"/>
      <c r="W29" s="52"/>
      <c r="X29" s="67"/>
      <c r="Y29" s="52"/>
      <c r="Z29" s="52"/>
      <c r="AA29" s="67"/>
      <c r="AB29" s="52"/>
      <c r="AC29" s="52"/>
      <c r="AD29" s="67"/>
      <c r="AE29" s="67"/>
      <c r="AF29" s="69"/>
      <c r="AG29" s="36"/>
    </row>
    <row r="30" spans="1:33">
      <c r="A30" s="88" t="s">
        <v>83</v>
      </c>
      <c r="B30" s="89" t="s">
        <v>84</v>
      </c>
      <c r="C30" s="88" t="s">
        <v>85</v>
      </c>
      <c r="D30" s="72"/>
      <c r="E30" s="72"/>
      <c r="F30" s="72"/>
      <c r="G30" s="73">
        <v>41639</v>
      </c>
      <c r="H30" s="73">
        <v>41635</v>
      </c>
      <c r="I30" s="73">
        <v>41654</v>
      </c>
      <c r="J30" s="62" t="str">
        <f>K30+L30+M30</f>
        <v>0</v>
      </c>
      <c r="K30" s="52"/>
      <c r="L30" s="52">
        <v>0.1625</v>
      </c>
      <c r="M30" s="52">
        <v>0</v>
      </c>
      <c r="N30" s="52">
        <v>0</v>
      </c>
      <c r="O30" s="66"/>
      <c r="P30" s="67"/>
      <c r="Q30" s="68"/>
      <c r="R30" s="52"/>
      <c r="S30" s="67"/>
      <c r="T30" s="67"/>
      <c r="U30" s="52"/>
      <c r="V30" s="52"/>
      <c r="W30" s="52"/>
      <c r="X30" s="67"/>
      <c r="Y30" s="52"/>
      <c r="Z30" s="52"/>
      <c r="AA30" s="67"/>
      <c r="AB30" s="52"/>
      <c r="AC30" s="52"/>
      <c r="AD30" s="67"/>
      <c r="AE30" s="67"/>
      <c r="AF30" s="69"/>
      <c r="AG30" s="36"/>
    </row>
    <row r="31" spans="1:33">
      <c r="A31" s="82" t="str">
        <f>IF(COUNTA(M27:M30)=0,"",IF(COUNTA(F27:F30)=0,IF(COUNTA(D27:D30)=0,"Totals - Final","Totals - Estimated"),"Totals - Corrected"))</f>
        <v>Totals - Final</v>
      </c>
      <c r="B31" s="85" t="str">
        <f>IF(ISNA(INDEX(B27:B30,MAX(MATCH(REPT("z",255),B27:B30)))),"",INDEX(B27:B30,MAX(MATCH(REPT("z",255),B27:B30))))</f>
        <v>976391 30 0</v>
      </c>
      <c r="C31" s="85" t="str">
        <f>IF(ISNA(INDEX(C27:C30,MAX(MATCH(REPT("z",255),C27:C30)))),"",INDEX(C27:C30,MAX(MATCH(REPT("z",255),C27:C30))))</f>
        <v>FUR</v>
      </c>
      <c r="D31" s="85" t="str">
        <f>IF(ISNA(INDEX(A27:A30,MAX(MATCH(REPT("z",255),A27:A30)))),"",INDEX(A27:A30,MAX(MATCH(REPT("z",255),A27:A30))))</f>
        <v>Common Shares</v>
      </c>
      <c r="E31" s="83"/>
      <c r="F31" s="83"/>
      <c r="G31" s="84"/>
      <c r="H31" s="84"/>
      <c r="I31" s="84"/>
      <c r="J31" s="74">
        <f>SUM(IF(NOT(ISBLANK($B25:$B30)),J25:J30,""))</f>
        <v>0</v>
      </c>
      <c r="K31" s="74">
        <f>SUM(IF(NOT(ISBLANK($B25:$B30)),K25:K30,""))</f>
        <v>0</v>
      </c>
      <c r="L31" s="74">
        <f>SUM(IF(NOT(ISBLANK($B25:$B30)),L25:L30,""))</f>
        <v>0.1625</v>
      </c>
      <c r="M31" s="74">
        <f>SUM(IF(NOT(ISBLANK($B25:$B30)),M25:M30,""))</f>
        <v>0</v>
      </c>
      <c r="N31" s="74">
        <f>SUM(IF(NOT(ISBLANK($B25:$B30)),N25:N30,""))</f>
        <v>0</v>
      </c>
      <c r="O31" s="74">
        <f>SUM(IF(NOT(ISBLANK($B25:$B30)),O25:O30,""))</f>
        <v>0</v>
      </c>
      <c r="P31" s="75"/>
      <c r="Q31" s="74">
        <f>SUM(IF(NOT(ISBLANK($B25:$B30)),Q25:Q30,""))</f>
        <v>0</v>
      </c>
      <c r="R31" s="74">
        <f>SUM(IF(NOT(ISBLANK($B25:$B30)),R25:R30,""))</f>
        <v>0</v>
      </c>
      <c r="S31" s="75"/>
      <c r="T31" s="75"/>
      <c r="U31" s="74">
        <f>SUM(IF(NOT(ISBLANK($B25:$B30)),U25:U30,""))</f>
        <v>0</v>
      </c>
      <c r="V31" s="74">
        <f>SUM(IF(NOT(ISBLANK($B25:$B30)),V25:V30,""))</f>
        <v>0</v>
      </c>
      <c r="W31" s="74">
        <f>SUM(IF(NOT(ISBLANK($B25:$B30)),W25:W30,""))</f>
        <v>0</v>
      </c>
      <c r="X31" s="75"/>
      <c r="Y31" s="74">
        <f>SUM(IF(NOT(ISBLANK($B25:$B30)),Y25:Y30,""))</f>
        <v>0</v>
      </c>
      <c r="Z31" s="74">
        <f>SUM(IF(NOT(ISBLANK($B25:$B30)),Z25:Z30,""))</f>
        <v>0</v>
      </c>
      <c r="AA31" s="75"/>
      <c r="AB31" s="74">
        <f>SUM(IF(NOT(ISBLANK($B25:$B30)),AB25:AB30,""))</f>
        <v>0</v>
      </c>
      <c r="AC31" s="74">
        <f>SUM(IF(NOT(ISBLANK($B25:$B30)),AC25:AC30,""))</f>
        <v>0</v>
      </c>
      <c r="AD31" s="75"/>
      <c r="AE31" s="75"/>
      <c r="AF31" s="76"/>
      <c r="AG31" s="77">
        <v>1</v>
      </c>
    </row>
    <row r="32" spans="1:33" hidden="true">
      <c r="A32" s="48"/>
      <c r="B32" s="49"/>
      <c r="C32" s="49"/>
      <c r="D32" s="78"/>
      <c r="E32" s="78"/>
      <c r="F32" s="78"/>
      <c r="G32" s="79"/>
      <c r="H32" s="79"/>
      <c r="I32" s="79"/>
      <c r="J32" s="51"/>
      <c r="K32" s="52"/>
      <c r="L32" s="52"/>
      <c r="M32" s="52"/>
      <c r="N32" s="51"/>
      <c r="O32" s="53"/>
      <c r="P32" s="80"/>
      <c r="Q32" s="55"/>
      <c r="R32" s="51"/>
      <c r="S32" s="80"/>
      <c r="T32" s="80"/>
      <c r="U32" s="51"/>
      <c r="V32" s="51"/>
      <c r="W32" s="51"/>
      <c r="X32" s="80"/>
      <c r="Y32" s="51"/>
      <c r="Z32" s="51"/>
      <c r="AA32" s="80"/>
      <c r="AB32" s="51"/>
      <c r="AC32" s="51"/>
      <c r="AD32" s="80"/>
      <c r="AE32" s="80"/>
      <c r="AF32" s="81"/>
      <c r="AG32" s="36"/>
    </row>
    <row r="33" spans="1:33">
      <c r="A33" s="90" t="s">
        <v>86</v>
      </c>
      <c r="B33" s="89">
        <v>976391</v>
      </c>
      <c r="C33" s="90" t="s">
        <v>87</v>
      </c>
      <c r="D33" s="60"/>
      <c r="E33" s="60"/>
      <c r="F33" s="60"/>
      <c r="G33" s="61">
        <v>41351</v>
      </c>
      <c r="H33" s="61">
        <v>41347</v>
      </c>
      <c r="I33" s="61">
        <v>41365</v>
      </c>
      <c r="J33" s="62" t="str">
        <f>K33+L33+M33</f>
        <v>0</v>
      </c>
      <c r="K33" s="52"/>
      <c r="L33" s="52"/>
      <c r="M33" s="52" t="str">
        <f>N33+O33+V33+Z33+AB33-L33</f>
        <v>0</v>
      </c>
      <c r="N33" s="62">
        <v>0.578124</v>
      </c>
      <c r="O33" s="63"/>
      <c r="P33" s="54"/>
      <c r="Q33" s="64"/>
      <c r="R33" s="62"/>
      <c r="S33" s="54"/>
      <c r="T33" s="54"/>
      <c r="U33" s="62"/>
      <c r="V33" s="62"/>
      <c r="W33" s="62"/>
      <c r="X33" s="54"/>
      <c r="Y33" s="62"/>
      <c r="Z33" s="62"/>
      <c r="AA33" s="54"/>
      <c r="AB33" s="62"/>
      <c r="AC33" s="62"/>
      <c r="AD33" s="54"/>
      <c r="AE33" s="54"/>
      <c r="AF33" s="65"/>
      <c r="AG33" s="36"/>
    </row>
    <row r="34" spans="1:33">
      <c r="A34" s="90" t="s">
        <v>86</v>
      </c>
      <c r="B34" s="89">
        <v>976391</v>
      </c>
      <c r="C34" s="90" t="s">
        <v>87</v>
      </c>
      <c r="D34" s="60"/>
      <c r="E34" s="60"/>
      <c r="F34" s="60"/>
      <c r="G34" s="61">
        <v>41445</v>
      </c>
      <c r="H34" s="61">
        <v>41443</v>
      </c>
      <c r="I34" s="61">
        <v>41456</v>
      </c>
      <c r="J34" s="62" t="str">
        <f>K34+L34+M34</f>
        <v>0</v>
      </c>
      <c r="K34" s="52"/>
      <c r="L34" s="52"/>
      <c r="M34" s="52" t="str">
        <f>N34+O34+V34+Z34+AB34-L34</f>
        <v>0</v>
      </c>
      <c r="N34" s="62">
        <v>0.578124</v>
      </c>
      <c r="O34" s="63"/>
      <c r="P34" s="54"/>
      <c r="Q34" s="64"/>
      <c r="R34" s="62"/>
      <c r="S34" s="54"/>
      <c r="T34" s="54"/>
      <c r="U34" s="62"/>
      <c r="V34" s="62"/>
      <c r="W34" s="62"/>
      <c r="X34" s="54"/>
      <c r="Y34" s="62"/>
      <c r="Z34" s="62"/>
      <c r="AA34" s="54"/>
      <c r="AB34" s="62"/>
      <c r="AC34" s="62"/>
      <c r="AD34" s="54"/>
      <c r="AE34" s="54"/>
      <c r="AF34" s="65"/>
      <c r="AG34" s="36"/>
    </row>
    <row r="35" spans="1:33">
      <c r="A35" s="90" t="s">
        <v>86</v>
      </c>
      <c r="B35" s="89">
        <v>976391</v>
      </c>
      <c r="C35" s="90" t="s">
        <v>87</v>
      </c>
      <c r="D35" s="72"/>
      <c r="E35" s="72"/>
      <c r="F35" s="72"/>
      <c r="G35" s="73">
        <v>41529</v>
      </c>
      <c r="H35" s="73">
        <v>41527</v>
      </c>
      <c r="I35" s="73">
        <v>41548</v>
      </c>
      <c r="J35" s="62" t="str">
        <f>K35+L35+M35</f>
        <v>0</v>
      </c>
      <c r="K35" s="52"/>
      <c r="L35" s="52"/>
      <c r="M35" s="52" t="str">
        <f>N35+O35+V35+Z35+AB35-L35</f>
        <v>0</v>
      </c>
      <c r="N35" s="62">
        <v>0.578124</v>
      </c>
      <c r="O35" s="66"/>
      <c r="P35" s="67"/>
      <c r="Q35" s="68"/>
      <c r="R35" s="52"/>
      <c r="S35" s="67"/>
      <c r="T35" s="67"/>
      <c r="U35" s="52"/>
      <c r="V35" s="52"/>
      <c r="W35" s="52"/>
      <c r="X35" s="67"/>
      <c r="Y35" s="52"/>
      <c r="Z35" s="52"/>
      <c r="AA35" s="67"/>
      <c r="AB35" s="52"/>
      <c r="AC35" s="52"/>
      <c r="AD35" s="67"/>
      <c r="AE35" s="67"/>
      <c r="AF35" s="69"/>
      <c r="AG35" s="36"/>
    </row>
    <row r="36" spans="1:33">
      <c r="A36" s="90" t="s">
        <v>86</v>
      </c>
      <c r="B36" s="89">
        <v>976391</v>
      </c>
      <c r="C36" s="90" t="s">
        <v>87</v>
      </c>
      <c r="D36" s="72"/>
      <c r="E36" s="72"/>
      <c r="F36" s="72"/>
      <c r="G36" s="73">
        <v>41621</v>
      </c>
      <c r="H36" s="73">
        <v>41619</v>
      </c>
      <c r="I36" s="73">
        <v>41639</v>
      </c>
      <c r="J36" s="62" t="str">
        <f>K36+L36+M36</f>
        <v>0</v>
      </c>
      <c r="K36" s="52"/>
      <c r="L36" s="52"/>
      <c r="M36" s="52" t="str">
        <f>N36+O36+V36+Z36+AB36-L36</f>
        <v>0</v>
      </c>
      <c r="N36" s="62">
        <v>0.578124</v>
      </c>
      <c r="O36" s="66"/>
      <c r="P36" s="67"/>
      <c r="Q36" s="68"/>
      <c r="R36" s="52"/>
      <c r="S36" s="67"/>
      <c r="T36" s="67"/>
      <c r="U36" s="52"/>
      <c r="V36" s="52"/>
      <c r="W36" s="52"/>
      <c r="X36" s="67"/>
      <c r="Y36" s="52"/>
      <c r="Z36" s="52"/>
      <c r="AA36" s="67"/>
      <c r="AB36" s="52"/>
      <c r="AC36" s="52"/>
      <c r="AD36" s="67"/>
      <c r="AE36" s="67"/>
      <c r="AF36" s="69"/>
      <c r="AG36" s="36"/>
    </row>
    <row r="37" spans="1:33">
      <c r="A37" s="82" t="str">
        <f>IF(COUNTA(M33:M36)=0,"",IF(COUNTA(F33:F36)=0,IF(COUNTA(D33:D36)=0,"Totals - Final","Totals - Estimated"),"Totals - Corrected"))</f>
        <v>Totals - Final</v>
      </c>
      <c r="B37" s="85">
        <f>IF(ISNA(INDEX(B33:B36,MAX(MATCH(REPT("z",255),B33:B36)))),"",INDEX(B33:B36,MAX(MATCH(REPT("z",255),B33:B36))))</f>
        <v>976391</v>
      </c>
      <c r="C37" s="85" t="str">
        <f>IF(ISNA(INDEX(C33:C36,MAX(MATCH(REPT("z",255),C33:C36)))),"",INDEX(C33:C36,MAX(MATCH(REPT("z",255),C33:C36))))</f>
        <v>FUR.PD</v>
      </c>
      <c r="D37" s="85" t="str">
        <f>IF(ISNA(INDEX(A33:A36,MAX(MATCH(REPT("z",255),A33:A36)))),"",INDEX(A33:A36,MAX(MATCH(REPT("z",255),A33:A36))))</f>
        <v>Prefered Series D Shares</v>
      </c>
      <c r="E37" s="83"/>
      <c r="F37" s="83"/>
      <c r="G37" s="84"/>
      <c r="H37" s="84"/>
      <c r="I37" s="84"/>
      <c r="J37" s="74">
        <f>SUM(IF(NOT(ISBLANK($B32:$B36)),J32:J36,""))</f>
        <v>0</v>
      </c>
      <c r="K37" s="74">
        <f>SUM(IF(NOT(ISBLANK($B32:$B36)),K32:K36,""))</f>
        <v>0</v>
      </c>
      <c r="L37" s="74">
        <f>SUM(IF(NOT(ISBLANK($B32:$B36)),L32:L36,""))</f>
        <v>0</v>
      </c>
      <c r="M37" s="74">
        <f>SUM(IF(NOT(ISBLANK($B32:$B36)),M32:M36,""))</f>
        <v>0</v>
      </c>
      <c r="N37" s="74">
        <f>SUM(IF(NOT(ISBLANK($B32:$B36)),N32:N36,""))</f>
        <v>0.578124</v>
      </c>
      <c r="O37" s="74">
        <f>SUM(IF(NOT(ISBLANK($B32:$B36)),O32:O36,""))</f>
        <v>0</v>
      </c>
      <c r="P37" s="75"/>
      <c r="Q37" s="74">
        <f>SUM(IF(NOT(ISBLANK($B32:$B36)),Q32:Q36,""))</f>
        <v>0</v>
      </c>
      <c r="R37" s="74">
        <f>SUM(IF(NOT(ISBLANK($B32:$B36)),R32:R36,""))</f>
        <v>0</v>
      </c>
      <c r="S37" s="75"/>
      <c r="T37" s="75"/>
      <c r="U37" s="74">
        <f>SUM(IF(NOT(ISBLANK($B32:$B36)),U32:U36,""))</f>
        <v>0</v>
      </c>
      <c r="V37" s="74">
        <f>SUM(IF(NOT(ISBLANK($B32:$B36)),V32:V36,""))</f>
        <v>0</v>
      </c>
      <c r="W37" s="74">
        <f>SUM(IF(NOT(ISBLANK($B32:$B36)),W32:W36,""))</f>
        <v>0</v>
      </c>
      <c r="X37" s="75"/>
      <c r="Y37" s="74">
        <f>SUM(IF(NOT(ISBLANK($B32:$B36)),Y32:Y36,""))</f>
        <v>0</v>
      </c>
      <c r="Z37" s="74">
        <f>SUM(IF(NOT(ISBLANK($B32:$B36)),Z32:Z36,""))</f>
        <v>0</v>
      </c>
      <c r="AA37" s="75"/>
      <c r="AB37" s="74">
        <f>SUM(IF(NOT(ISBLANK($B32:$B36)),AB32:AB36,""))</f>
        <v>0</v>
      </c>
      <c r="AC37" s="74">
        <f>SUM(IF(NOT(ISBLANK($B32:$B36)),AC32:AC36,""))</f>
        <v>0</v>
      </c>
      <c r="AD37" s="75"/>
      <c r="AE37" s="75"/>
      <c r="AF37" s="76"/>
      <c r="AG37" s="77">
        <v>1</v>
      </c>
    </row>
    <row r="38" spans="1:33" hidden="true">
      <c r="A38" s="48"/>
      <c r="B38" s="49"/>
      <c r="C38" s="49"/>
      <c r="D38" s="78"/>
      <c r="E38" s="78"/>
      <c r="F38" s="78"/>
      <c r="G38" s="79"/>
      <c r="H38" s="79"/>
      <c r="I38" s="79"/>
      <c r="J38" s="51"/>
      <c r="K38" s="52"/>
      <c r="L38" s="52"/>
      <c r="M38" s="52"/>
      <c r="N38" s="51"/>
      <c r="O38" s="53"/>
      <c r="P38" s="80"/>
      <c r="Q38" s="55"/>
      <c r="R38" s="51"/>
      <c r="S38" s="80"/>
      <c r="T38" s="80"/>
      <c r="U38" s="51"/>
      <c r="V38" s="51"/>
      <c r="W38" s="51"/>
      <c r="X38" s="80"/>
      <c r="Y38" s="51"/>
      <c r="Z38" s="51"/>
      <c r="AA38" s="80"/>
      <c r="AB38" s="51"/>
      <c r="AC38" s="51"/>
      <c r="AD38" s="80"/>
      <c r="AE38" s="80"/>
      <c r="AF38" s="81"/>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58"/>
      <c r="B40" s="59"/>
      <c r="C40" s="59"/>
      <c r="D40" s="60"/>
      <c r="E40" s="60"/>
      <c r="F40" s="60"/>
      <c r="G40" s="61"/>
      <c r="H40" s="61"/>
      <c r="I40" s="61"/>
      <c r="J40" s="62"/>
      <c r="K40" s="52"/>
      <c r="L40" s="52"/>
      <c r="M40" s="52"/>
      <c r="N40" s="62"/>
      <c r="O40" s="63"/>
      <c r="P40" s="54"/>
      <c r="Q40" s="64"/>
      <c r="R40" s="62"/>
      <c r="S40" s="54"/>
      <c r="T40" s="54"/>
      <c r="U40" s="62"/>
      <c r="V40" s="62"/>
      <c r="W40" s="62"/>
      <c r="X40" s="54"/>
      <c r="Y40" s="62"/>
      <c r="Z40" s="62"/>
      <c r="AA40" s="54"/>
      <c r="AB40" s="62"/>
      <c r="AC40" s="62"/>
      <c r="AD40" s="54"/>
      <c r="AE40" s="54"/>
      <c r="AF40" s="65"/>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70"/>
      <c r="B42" s="71"/>
      <c r="C42" s="71"/>
      <c r="D42" s="72"/>
      <c r="E42" s="72"/>
      <c r="F42" s="72"/>
      <c r="G42" s="73"/>
      <c r="H42" s="73"/>
      <c r="I42" s="73"/>
      <c r="J42" s="52"/>
      <c r="K42" s="52"/>
      <c r="L42" s="52"/>
      <c r="M42" s="52"/>
      <c r="N42" s="52"/>
      <c r="O42" s="66"/>
      <c r="P42" s="67"/>
      <c r="Q42" s="68"/>
      <c r="R42" s="52"/>
      <c r="S42" s="67"/>
      <c r="T42" s="67"/>
      <c r="U42" s="52"/>
      <c r="V42" s="52"/>
      <c r="W42" s="52"/>
      <c r="X42" s="67"/>
      <c r="Y42" s="52"/>
      <c r="Z42" s="52"/>
      <c r="AA42" s="67"/>
      <c r="AB42" s="52"/>
      <c r="AC42" s="52"/>
      <c r="AD42" s="67"/>
      <c r="AE42" s="67"/>
      <c r="AF42" s="69"/>
      <c r="AG42" s="36"/>
    </row>
    <row r="43" spans="1:33">
      <c r="A43" s="82" t="str">
        <f>IF(COUNTA(M39:M42)=0,"",IF(COUNTA(F39:F42)=0,IF(COUNTA(D39:D42)=0,"Totals - Final","Totals - Estimated"),"Totals - Corrected"))</f>
        <v/>
      </c>
      <c r="B43" s="85" t="str">
        <f>IF(ISNA(INDEX(B39:B42,MAX(MATCH(REPT("z",255),B39:B42)))),"",INDEX(B39:B42,MAX(MATCH(REPT("z",255),B39:B42))))</f>
        <v/>
      </c>
      <c r="C43" s="85" t="str">
        <f>IF(ISNA(INDEX(C39:C42,MAX(MATCH(REPT("z",255),C39:C42)))),"",INDEX(C39:C42,MAX(MATCH(REPT("z",255),C39:C42))))</f>
        <v/>
      </c>
      <c r="D43" s="85" t="str">
        <f>IF(ISNA(INDEX(A39:A42,MAX(MATCH(REPT("z",255),A39:A42)))),"",INDEX(A39:A42,MAX(MATCH(REPT("z",255),A39:A42))))</f>
        <v/>
      </c>
      <c r="E43" s="83"/>
      <c r="F43" s="83"/>
      <c r="G43" s="84"/>
      <c r="H43" s="84"/>
      <c r="I43" s="84"/>
      <c r="J43" s="74">
        <f>SUM(IF(NOT(ISBLANK($B38:$B42)),J38:J42,""))</f>
        <v>0</v>
      </c>
      <c r="K43" s="74">
        <f>SUM(IF(NOT(ISBLANK($B38:$B42)),K38:K42,""))</f>
        <v>0</v>
      </c>
      <c r="L43" s="74">
        <f>SUM(IF(NOT(ISBLANK($B38:$B42)),L38:L42,""))</f>
        <v>0</v>
      </c>
      <c r="M43" s="74">
        <f>SUM(IF(NOT(ISBLANK($B38:$B42)),M38:M42,""))</f>
        <v>0</v>
      </c>
      <c r="N43" s="74">
        <f>SUM(IF(NOT(ISBLANK($B38:$B42)),N38:N42,""))</f>
        <v>0</v>
      </c>
      <c r="O43" s="74">
        <f>SUM(IF(NOT(ISBLANK($B38:$B42)),O38:O42,""))</f>
        <v>0</v>
      </c>
      <c r="P43" s="75"/>
      <c r="Q43" s="74">
        <f>SUM(IF(NOT(ISBLANK($B38:$B42)),Q38:Q42,""))</f>
        <v>0</v>
      </c>
      <c r="R43" s="74">
        <f>SUM(IF(NOT(ISBLANK($B38:$B42)),R38:R42,""))</f>
        <v>0</v>
      </c>
      <c r="S43" s="75"/>
      <c r="T43" s="75"/>
      <c r="U43" s="74">
        <f>SUM(IF(NOT(ISBLANK($B38:$B42)),U38:U42,""))</f>
        <v>0</v>
      </c>
      <c r="V43" s="74">
        <f>SUM(IF(NOT(ISBLANK($B38:$B42)),V38:V42,""))</f>
        <v>0</v>
      </c>
      <c r="W43" s="74">
        <f>SUM(IF(NOT(ISBLANK($B38:$B42)),W38:W42,""))</f>
        <v>0</v>
      </c>
      <c r="X43" s="75"/>
      <c r="Y43" s="74">
        <f>SUM(IF(NOT(ISBLANK($B38:$B42)),Y38:Y42,""))</f>
        <v>0</v>
      </c>
      <c r="Z43" s="74">
        <f>SUM(IF(NOT(ISBLANK($B38:$B42)),Z38:Z42,""))</f>
        <v>0</v>
      </c>
      <c r="AA43" s="75"/>
      <c r="AB43" s="74">
        <f>SUM(IF(NOT(ISBLANK($B38:$B42)),AB38:AB42,""))</f>
        <v>0</v>
      </c>
      <c r="AC43" s="74">
        <f>SUM(IF(NOT(ISBLANK($B38:$B42)),AC38:AC42,""))</f>
        <v>0</v>
      </c>
      <c r="AD43" s="75"/>
      <c r="AE43" s="75"/>
      <c r="AF43" s="76"/>
      <c r="AG43" s="77">
        <v>1</v>
      </c>
    </row>
    <row r="44" spans="1:33" hidden="true">
      <c r="A44" s="48"/>
      <c r="B44" s="49"/>
      <c r="C44" s="49"/>
      <c r="D44" s="78"/>
      <c r="E44" s="78"/>
      <c r="F44" s="78"/>
      <c r="G44" s="79"/>
      <c r="H44" s="79"/>
      <c r="I44" s="79"/>
      <c r="J44" s="51"/>
      <c r="K44" s="52"/>
      <c r="L44" s="52"/>
      <c r="M44" s="52"/>
      <c r="N44" s="51"/>
      <c r="O44" s="53"/>
      <c r="P44" s="80"/>
      <c r="Q44" s="55"/>
      <c r="R44" s="51"/>
      <c r="S44" s="80"/>
      <c r="T44" s="80"/>
      <c r="U44" s="51"/>
      <c r="V44" s="51"/>
      <c r="W44" s="51"/>
      <c r="X44" s="80"/>
      <c r="Y44" s="51"/>
      <c r="Z44" s="51"/>
      <c r="AA44" s="80"/>
      <c r="AB44" s="51"/>
      <c r="AC44" s="51"/>
      <c r="AD44" s="80"/>
      <c r="AE44" s="80"/>
      <c r="AF44" s="81"/>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70"/>
      <c r="B48" s="71"/>
      <c r="C48" s="71"/>
      <c r="D48" s="72"/>
      <c r="E48" s="72"/>
      <c r="F48" s="72"/>
      <c r="G48" s="73"/>
      <c r="H48" s="73"/>
      <c r="I48" s="73"/>
      <c r="J48" s="52"/>
      <c r="K48" s="52"/>
      <c r="L48" s="52"/>
      <c r="M48" s="52"/>
      <c r="N48" s="52"/>
      <c r="O48" s="66"/>
      <c r="P48" s="67"/>
      <c r="Q48" s="68"/>
      <c r="R48" s="52"/>
      <c r="S48" s="67"/>
      <c r="T48" s="67"/>
      <c r="U48" s="52"/>
      <c r="V48" s="52"/>
      <c r="W48" s="52"/>
      <c r="X48" s="67"/>
      <c r="Y48" s="52"/>
      <c r="Z48" s="52"/>
      <c r="AA48" s="67"/>
      <c r="AB48" s="52"/>
      <c r="AC48" s="52"/>
      <c r="AD48" s="67"/>
      <c r="AE48" s="67"/>
      <c r="AF48" s="69"/>
      <c r="AG48" s="36"/>
    </row>
    <row r="49" spans="1:33">
      <c r="A49" s="82" t="str">
        <f>IF(COUNTA(M45:M48)=0,"",IF(COUNTA(F45:F48)=0,IF(COUNTA(D45:D48)=0,"Totals - Final","Totals - Estimated"),"Totals - Corrected"))</f>
        <v/>
      </c>
      <c r="B49" s="85" t="str">
        <f>IF(ISNA(INDEX(B45:B48,MAX(MATCH(REPT("z",255),B45:B48)))),"",INDEX(B45:B48,MAX(MATCH(REPT("z",255),B45:B48))))</f>
        <v/>
      </c>
      <c r="C49" s="85" t="str">
        <f>IF(ISNA(INDEX(C45:C48,MAX(MATCH(REPT("z",255),C45:C48)))),"",INDEX(C45:C48,MAX(MATCH(REPT("z",255),C45:C48))))</f>
        <v/>
      </c>
      <c r="D49" s="85" t="str">
        <f>IF(ISNA(INDEX(A45:A48,MAX(MATCH(REPT("z",255),A45:A48)))),"",INDEX(A45:A48,MAX(MATCH(REPT("z",255),A45:A48))))</f>
        <v/>
      </c>
      <c r="E49" s="83"/>
      <c r="F49" s="83"/>
      <c r="G49" s="84"/>
      <c r="H49" s="84"/>
      <c r="I49" s="84"/>
      <c r="J49" s="74">
        <f>SUM(IF(NOT(ISBLANK($B44:$B48)),J44:J48,""))</f>
        <v>0</v>
      </c>
      <c r="K49" s="74">
        <f>SUM(IF(NOT(ISBLANK($B44:$B48)),K44:K48,""))</f>
        <v>0</v>
      </c>
      <c r="L49" s="74">
        <f>SUM(IF(NOT(ISBLANK($B44:$B48)),L44:L48,""))</f>
        <v>0</v>
      </c>
      <c r="M49" s="74">
        <f>SUM(IF(NOT(ISBLANK($B44:$B48)),M44:M48,""))</f>
        <v>0</v>
      </c>
      <c r="N49" s="74">
        <f>SUM(IF(NOT(ISBLANK($B44:$B48)),N44:N48,""))</f>
        <v>0</v>
      </c>
      <c r="O49" s="74">
        <f>SUM(IF(NOT(ISBLANK($B44:$B48)),O44:O48,""))</f>
        <v>0</v>
      </c>
      <c r="P49" s="75"/>
      <c r="Q49" s="74">
        <f>SUM(IF(NOT(ISBLANK($B44:$B48)),Q44:Q48,""))</f>
        <v>0</v>
      </c>
      <c r="R49" s="74">
        <f>SUM(IF(NOT(ISBLANK($B44:$B48)),R44:R48,""))</f>
        <v>0</v>
      </c>
      <c r="S49" s="75"/>
      <c r="T49" s="75"/>
      <c r="U49" s="74">
        <f>SUM(IF(NOT(ISBLANK($B44:$B48)),U44:U48,""))</f>
        <v>0</v>
      </c>
      <c r="V49" s="74">
        <f>SUM(IF(NOT(ISBLANK($B44:$B48)),V44:V48,""))</f>
        <v>0</v>
      </c>
      <c r="W49" s="74">
        <f>SUM(IF(NOT(ISBLANK($B44:$B48)),W44:W48,""))</f>
        <v>0</v>
      </c>
      <c r="X49" s="75"/>
      <c r="Y49" s="74">
        <f>SUM(IF(NOT(ISBLANK($B44:$B48)),Y44:Y48,""))</f>
        <v>0</v>
      </c>
      <c r="Z49" s="74">
        <f>SUM(IF(NOT(ISBLANK($B44:$B48)),Z44:Z48,""))</f>
        <v>0</v>
      </c>
      <c r="AA49" s="75"/>
      <c r="AB49" s="74">
        <f>SUM(IF(NOT(ISBLANK($B44:$B48)),AB44:AB48,""))</f>
        <v>0</v>
      </c>
      <c r="AC49" s="74">
        <f>SUM(IF(NOT(ISBLANK($B44:$B48)),AC44:AC48,""))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82" t="str">
        <f>IF(COUNTA(M51:M54)=0,"",IF(COUNTA(F51:F54)=0,IF(COUNTA(D51:D54)=0,"Totals - Final","Totals - Estimated"),"Totals - Corrected"))</f>
        <v/>
      </c>
      <c r="B55" s="85" t="str">
        <f>IF(ISNA(INDEX(B51:B54,MAX(MATCH(REPT("z",255),B51:B54)))),"",INDEX(B51:B54,MAX(MATCH(REPT("z",255),B51:B54))))</f>
        <v/>
      </c>
      <c r="C55" s="85" t="str">
        <f>IF(ISNA(INDEX(C51:C54,MAX(MATCH(REPT("z",255),C51:C54)))),"",INDEX(C51:C54,MAX(MATCH(REPT("z",255),C51:C54))))</f>
        <v/>
      </c>
      <c r="D55" s="85" t="str">
        <f>IF(ISNA(INDEX(A51:A54,MAX(MATCH(REPT("z",255),A51:A54)))),"",INDEX(A51:A54,MAX(MATCH(REPT("z",255),A51:A54))))</f>
        <v/>
      </c>
      <c r="E55" s="83"/>
      <c r="F55" s="83"/>
      <c r="G55" s="84"/>
      <c r="H55" s="84"/>
      <c r="I55" s="84"/>
      <c r="J55" s="74">
        <f>SUM(IF(NOT(ISBLANK($B50:$B54)),J50:J54,""))</f>
        <v>0</v>
      </c>
      <c r="K55" s="74">
        <f>SUM(IF(NOT(ISBLANK($B50:$B54)),K50:K54,""))</f>
        <v>0</v>
      </c>
      <c r="L55" s="74">
        <f>SUM(IF(NOT(ISBLANK($B50:$B54)),L50:L54,""))</f>
        <v>0</v>
      </c>
      <c r="M55" s="74">
        <f>SUM(IF(NOT(ISBLANK($B50:$B54)),M50:M54,""))</f>
        <v>0</v>
      </c>
      <c r="N55" s="74">
        <f>SUM(IF(NOT(ISBLANK($B50:$B54)),N50:N54,""))</f>
        <v>0</v>
      </c>
      <c r="O55" s="74">
        <f>SUM(IF(NOT(ISBLANK($B50:$B54)),O50:O54,""))</f>
        <v>0</v>
      </c>
      <c r="P55" s="75"/>
      <c r="Q55" s="74">
        <f>SUM(IF(NOT(ISBLANK($B50:$B54)),Q50:Q54,""))</f>
        <v>0</v>
      </c>
      <c r="R55" s="74">
        <f>SUM(IF(NOT(ISBLANK($B50:$B54)),R50:R54,""))</f>
        <v>0</v>
      </c>
      <c r="S55" s="75"/>
      <c r="T55" s="75"/>
      <c r="U55" s="74">
        <f>SUM(IF(NOT(ISBLANK($B50:$B54)),U50:U54,""))</f>
        <v>0</v>
      </c>
      <c r="V55" s="74">
        <f>SUM(IF(NOT(ISBLANK($B50:$B54)),V50:V54,""))</f>
        <v>0</v>
      </c>
      <c r="W55" s="74">
        <f>SUM(IF(NOT(ISBLANK($B50:$B54)),W50:W54,""))</f>
        <v>0</v>
      </c>
      <c r="X55" s="75"/>
      <c r="Y55" s="74">
        <f>SUM(IF(NOT(ISBLANK($B50:$B54)),Y50:Y54,""))</f>
        <v>0</v>
      </c>
      <c r="Z55" s="74">
        <f>SUM(IF(NOT(ISBLANK($B50:$B54)),Z50:Z54,""))</f>
        <v>0</v>
      </c>
      <c r="AA55" s="75"/>
      <c r="AB55" s="74">
        <f>SUM(IF(NOT(ISBLANK($B50:$B54)),AB50:AB54,""))</f>
        <v>0</v>
      </c>
      <c r="AC55" s="74">
        <f>SUM(IF(NOT(ISBLANK($B50:$B54)),AC50:AC54,""))</f>
        <v>0</v>
      </c>
      <c r="AD55" s="75"/>
      <c r="AE55" s="75"/>
      <c r="AF55" s="76"/>
      <c r="AG55" s="77">
        <v>1</v>
      </c>
    </row>
    <row r="56" spans="1:33" hidden="true">
      <c r="A56" s="48"/>
      <c r="B56" s="49"/>
      <c r="C56" s="49"/>
      <c r="D56" s="78"/>
      <c r="E56" s="78"/>
      <c r="F56" s="78"/>
      <c r="G56" s="79"/>
      <c r="H56" s="79"/>
      <c r="I56" s="79"/>
      <c r="J56" s="51"/>
      <c r="K56" s="52"/>
      <c r="L56" s="52"/>
      <c r="M56" s="52"/>
      <c r="N56" s="51"/>
      <c r="O56" s="53"/>
      <c r="P56" s="80"/>
      <c r="Q56" s="55"/>
      <c r="R56" s="51"/>
      <c r="S56" s="80"/>
      <c r="T56" s="80"/>
      <c r="U56" s="51"/>
      <c r="V56" s="51"/>
      <c r="W56" s="51"/>
      <c r="X56" s="80"/>
      <c r="Y56" s="51"/>
      <c r="Z56" s="51"/>
      <c r="AA56" s="80"/>
      <c r="AB56" s="51"/>
      <c r="AC56" s="51"/>
      <c r="AD56" s="80"/>
      <c r="AE56" s="80"/>
      <c r="AF56" s="81"/>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82" t="str">
        <f>IF(COUNTA(M57:M60)=0,"",IF(COUNTA(F57:F60)=0,IF(COUNTA(D57:D60)=0,"Totals - Final","Totals - Estimated"),"Totals - Corrected"))</f>
        <v/>
      </c>
      <c r="B61" s="85" t="str">
        <f>IF(ISNA(INDEX(B57:B60,MAX(MATCH(REPT("z",255),B57:B60)))),"",INDEX(B57:B60,MAX(MATCH(REPT("z",255),B57:B60))))</f>
        <v/>
      </c>
      <c r="C61" s="85" t="str">
        <f>IF(ISNA(INDEX(C57:C60,MAX(MATCH(REPT("z",255),C57:C60)))),"",INDEX(C57:C60,MAX(MATCH(REPT("z",255),C57:C60))))</f>
        <v/>
      </c>
      <c r="D61" s="85" t="str">
        <f>IF(ISNA(INDEX(A57:A60,MAX(MATCH(REPT("z",255),A57:A60)))),"",INDEX(A57:A60,MAX(MATCH(REPT("z",255),A57:A60))))</f>
        <v/>
      </c>
      <c r="E61" s="83"/>
      <c r="F61" s="83"/>
      <c r="G61" s="84"/>
      <c r="H61" s="84"/>
      <c r="I61" s="84"/>
      <c r="J61" s="74">
        <f>SUM(IF(NOT(ISBLANK($B56:$B60)),J56:J60,""))</f>
        <v>0</v>
      </c>
      <c r="K61" s="74">
        <f>SUM(IF(NOT(ISBLANK($B56:$B60)),K56:K60,""))</f>
        <v>0</v>
      </c>
      <c r="L61" s="74">
        <f>SUM(IF(NOT(ISBLANK($B56:$B60)),L56:L60,""))</f>
        <v>0</v>
      </c>
      <c r="M61" s="74">
        <f>SUM(IF(NOT(ISBLANK($B56:$B60)),M56:M60,""))</f>
        <v>0</v>
      </c>
      <c r="N61" s="74">
        <f>SUM(IF(NOT(ISBLANK($B56:$B60)),N56:N60,""))</f>
        <v>0</v>
      </c>
      <c r="O61" s="74">
        <f>SUM(IF(NOT(ISBLANK($B56:$B60)),O56:O60,""))</f>
        <v>0</v>
      </c>
      <c r="P61" s="75"/>
      <c r="Q61" s="74">
        <f>SUM(IF(NOT(ISBLANK($B56:$B60)),Q56:Q60,""))</f>
        <v>0</v>
      </c>
      <c r="R61" s="74">
        <f>SUM(IF(NOT(ISBLANK($B56:$B60)),R56:R60,""))</f>
        <v>0</v>
      </c>
      <c r="S61" s="75"/>
      <c r="T61" s="75"/>
      <c r="U61" s="74">
        <f>SUM(IF(NOT(ISBLANK($B56:$B60)),U56:U60,""))</f>
        <v>0</v>
      </c>
      <c r="V61" s="74">
        <f>SUM(IF(NOT(ISBLANK($B56:$B60)),V56:V60,""))</f>
        <v>0</v>
      </c>
      <c r="W61" s="74">
        <f>SUM(IF(NOT(ISBLANK($B56:$B60)),W56:W60,""))</f>
        <v>0</v>
      </c>
      <c r="X61" s="75"/>
      <c r="Y61" s="74">
        <f>SUM(IF(NOT(ISBLANK($B56:$B60)),Y56:Y60,""))</f>
        <v>0</v>
      </c>
      <c r="Z61" s="74">
        <f>SUM(IF(NOT(ISBLANK($B56:$B60)),Z56:Z60,""))</f>
        <v>0</v>
      </c>
      <c r="AA61" s="75"/>
      <c r="AB61" s="74">
        <f>SUM(IF(NOT(ISBLANK($B56:$B60)),AB56:AB60,""))</f>
        <v>0</v>
      </c>
      <c r="AC61" s="74">
        <f>SUM(IF(NOT(ISBLANK($B56:$B60)),AC56:AC60,""))</f>
        <v>0</v>
      </c>
      <c r="AD61" s="75"/>
      <c r="AE61" s="75"/>
      <c r="AF61" s="76"/>
      <c r="AG61" s="77">
        <v>1</v>
      </c>
    </row>
    <row r="62" spans="1:33" hidden="true">
      <c r="A62" s="48"/>
      <c r="B62" s="49"/>
      <c r="C62" s="49"/>
      <c r="D62" s="78"/>
      <c r="E62" s="78"/>
      <c r="F62" s="78"/>
      <c r="G62" s="79"/>
      <c r="H62" s="79"/>
      <c r="I62" s="79"/>
      <c r="J62" s="51"/>
      <c r="K62" s="52"/>
      <c r="L62" s="52"/>
      <c r="M62" s="52"/>
      <c r="N62" s="51"/>
      <c r="O62" s="53"/>
      <c r="P62" s="80"/>
      <c r="Q62" s="55"/>
      <c r="R62" s="51"/>
      <c r="S62" s="80"/>
      <c r="T62" s="80"/>
      <c r="U62" s="51"/>
      <c r="V62" s="51"/>
      <c r="W62" s="51"/>
      <c r="X62" s="80"/>
      <c r="Y62" s="51"/>
      <c r="Z62" s="51"/>
      <c r="AA62" s="80"/>
      <c r="AB62" s="51"/>
      <c r="AC62" s="51"/>
      <c r="AD62" s="80"/>
      <c r="AE62" s="80"/>
      <c r="AF62" s="81"/>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82" t="str">
        <f>IF(COUNTA(M63:M66)=0,"",IF(COUNTA(F63:F66)=0,IF(COUNTA(D63:D66)=0,"Totals - Final","Totals - Estimated"),"Totals - Corrected"))</f>
        <v/>
      </c>
      <c r="B67" s="85" t="str">
        <f>IF(ISNA(INDEX(B63:B66,MAX(MATCH(REPT("z",255),B63:B66)))),"",INDEX(B63:B66,MAX(MATCH(REPT("z",255),B63:B66))))</f>
        <v/>
      </c>
      <c r="C67" s="85" t="str">
        <f>IF(ISNA(INDEX(C63:C66,MAX(MATCH(REPT("z",255),C63:C66)))),"",INDEX(C63:C66,MAX(MATCH(REPT("z",255),C63:C66))))</f>
        <v/>
      </c>
      <c r="D67" s="85" t="str">
        <f>IF(ISNA(INDEX(A63:A66,MAX(MATCH(REPT("z",255),A63:A66)))),"",INDEX(A63:A66,MAX(MATCH(REPT("z",255),A63:A66))))</f>
        <v/>
      </c>
      <c r="E67" s="83"/>
      <c r="F67" s="83"/>
      <c r="G67" s="84"/>
      <c r="H67" s="84"/>
      <c r="I67" s="84"/>
      <c r="J67" s="74">
        <f>SUM(IF(NOT(ISBLANK($B62:$B66)),J62:J66,""))</f>
        <v>0</v>
      </c>
      <c r="K67" s="74">
        <f>SUM(IF(NOT(ISBLANK($B62:$B66)),K62:K66,""))</f>
        <v>0</v>
      </c>
      <c r="L67" s="74">
        <f>SUM(IF(NOT(ISBLANK($B62:$B66)),L62:L66,""))</f>
        <v>0</v>
      </c>
      <c r="M67" s="74">
        <f>SUM(IF(NOT(ISBLANK($B62:$B66)),M62:M66,""))</f>
        <v>0</v>
      </c>
      <c r="N67" s="74">
        <f>SUM(IF(NOT(ISBLANK($B62:$B66)),N62:N66,""))</f>
        <v>0</v>
      </c>
      <c r="O67" s="74">
        <f>SUM(IF(NOT(ISBLANK($B62:$B66)),O62:O66,""))</f>
        <v>0</v>
      </c>
      <c r="P67" s="75"/>
      <c r="Q67" s="74">
        <f>SUM(IF(NOT(ISBLANK($B62:$B66)),Q62:Q66,""))</f>
        <v>0</v>
      </c>
      <c r="R67" s="74">
        <f>SUM(IF(NOT(ISBLANK($B62:$B66)),R62:R66,""))</f>
        <v>0</v>
      </c>
      <c r="S67" s="75"/>
      <c r="T67" s="75"/>
      <c r="U67" s="74">
        <f>SUM(IF(NOT(ISBLANK($B62:$B66)),U62:U66,""))</f>
        <v>0</v>
      </c>
      <c r="V67" s="74">
        <f>SUM(IF(NOT(ISBLANK($B62:$B66)),V62:V66,""))</f>
        <v>0</v>
      </c>
      <c r="W67" s="74">
        <f>SUM(IF(NOT(ISBLANK($B62:$B66)),W62:W66,""))</f>
        <v>0</v>
      </c>
      <c r="X67" s="75"/>
      <c r="Y67" s="74">
        <f>SUM(IF(NOT(ISBLANK($B62:$B66)),Y62:Y66,""))</f>
        <v>0</v>
      </c>
      <c r="Z67" s="74">
        <f>SUM(IF(NOT(ISBLANK($B62:$B66)),Z62:Z66,""))</f>
        <v>0</v>
      </c>
      <c r="AA67" s="75"/>
      <c r="AB67" s="74">
        <f>SUM(IF(NOT(ISBLANK($B62:$B66)),AB62:AB66,""))</f>
        <v>0</v>
      </c>
      <c r="AC67" s="74">
        <f>SUM(IF(NOT(ISBLANK($B62:$B66)),AC62:AC66,""))</f>
        <v>0</v>
      </c>
      <c r="AD67" s="75"/>
      <c r="AE67" s="75"/>
      <c r="AF67" s="76"/>
      <c r="AG67" s="77">
        <v>1</v>
      </c>
    </row>
    <row r="68" spans="1:33" hidden="true">
      <c r="A68" s="48"/>
      <c r="B68" s="49"/>
      <c r="C68" s="49"/>
      <c r="D68" s="78"/>
      <c r="E68" s="78"/>
      <c r="F68" s="78"/>
      <c r="G68" s="79"/>
      <c r="H68" s="79"/>
      <c r="I68" s="79"/>
      <c r="J68" s="51"/>
      <c r="K68" s="52"/>
      <c r="L68" s="52"/>
      <c r="M68" s="52"/>
      <c r="N68" s="51"/>
      <c r="O68" s="53"/>
      <c r="P68" s="80"/>
      <c r="Q68" s="55"/>
      <c r="R68" s="51"/>
      <c r="S68" s="80"/>
      <c r="T68" s="80"/>
      <c r="U68" s="51"/>
      <c r="V68" s="51"/>
      <c r="W68" s="51"/>
      <c r="X68" s="80"/>
      <c r="Y68" s="51"/>
      <c r="Z68" s="51"/>
      <c r="AA68" s="80"/>
      <c r="AB68" s="51"/>
      <c r="AC68" s="51"/>
      <c r="AD68" s="80"/>
      <c r="AE68" s="80"/>
      <c r="AF68" s="81"/>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82" t="str">
        <f>IF(COUNTA(M69:M72)=0,"",IF(COUNTA(F69:F72)=0,IF(COUNTA(D69:D72)=0,"Totals - Final","Totals - Estimated"),"Totals - Corrected"))</f>
        <v/>
      </c>
      <c r="B73" s="85" t="str">
        <f>IF(ISNA(INDEX(B69:B72,MAX(MATCH(REPT("z",255),B69:B72)))),"",INDEX(B69:B72,MAX(MATCH(REPT("z",255),B69:B72))))</f>
        <v/>
      </c>
      <c r="C73" s="85" t="str">
        <f>IF(ISNA(INDEX(C69:C72,MAX(MATCH(REPT("z",255),C69:C72)))),"",INDEX(C69:C72,MAX(MATCH(REPT("z",255),C69:C72))))</f>
        <v/>
      </c>
      <c r="D73" s="85" t="str">
        <f>IF(ISNA(INDEX(A69:A72,MAX(MATCH(REPT("z",255),A69:A72)))),"",INDEX(A69:A72,MAX(MATCH(REPT("z",255),A69:A72))))</f>
        <v/>
      </c>
      <c r="E73" s="83"/>
      <c r="F73" s="83"/>
      <c r="G73" s="84"/>
      <c r="H73" s="84"/>
      <c r="I73" s="84"/>
      <c r="J73" s="74">
        <f>SUM(IF(NOT(ISBLANK($B68:$B72)),J68:J72,""))</f>
        <v>0</v>
      </c>
      <c r="K73" s="74">
        <f>SUM(IF(NOT(ISBLANK($B68:$B72)),K68:K72,""))</f>
        <v>0</v>
      </c>
      <c r="L73" s="74">
        <f>SUM(IF(NOT(ISBLANK($B68:$B72)),L68:L72,""))</f>
        <v>0</v>
      </c>
      <c r="M73" s="74">
        <f>SUM(IF(NOT(ISBLANK($B68:$B72)),M68:M72,""))</f>
        <v>0</v>
      </c>
      <c r="N73" s="74">
        <f>SUM(IF(NOT(ISBLANK($B68:$B72)),N68:N72,""))</f>
        <v>0</v>
      </c>
      <c r="O73" s="74">
        <f>SUM(IF(NOT(ISBLANK($B68:$B72)),O68:O72,""))</f>
        <v>0</v>
      </c>
      <c r="P73" s="75"/>
      <c r="Q73" s="74">
        <f>SUM(IF(NOT(ISBLANK($B68:$B72)),Q68:Q72,""))</f>
        <v>0</v>
      </c>
      <c r="R73" s="74">
        <f>SUM(IF(NOT(ISBLANK($B68:$B72)),R68:R72,""))</f>
        <v>0</v>
      </c>
      <c r="S73" s="75"/>
      <c r="T73" s="75"/>
      <c r="U73" s="74">
        <f>SUM(IF(NOT(ISBLANK($B68:$B72)),U68:U72,""))</f>
        <v>0</v>
      </c>
      <c r="V73" s="74">
        <f>SUM(IF(NOT(ISBLANK($B68:$B72)),V68:V72,""))</f>
        <v>0</v>
      </c>
      <c r="W73" s="74">
        <f>SUM(IF(NOT(ISBLANK($B68:$B72)),W68:W72,""))</f>
        <v>0</v>
      </c>
      <c r="X73" s="75"/>
      <c r="Y73" s="74">
        <f>SUM(IF(NOT(ISBLANK($B68:$B72)),Y68:Y72,""))</f>
        <v>0</v>
      </c>
      <c r="Z73" s="74">
        <f>SUM(IF(NOT(ISBLANK($B68:$B72)),Z68:Z72,""))</f>
        <v>0</v>
      </c>
      <c r="AA73" s="75"/>
      <c r="AB73" s="74">
        <f>SUM(IF(NOT(ISBLANK($B68:$B72)),AB68:AB72,""))</f>
        <v>0</v>
      </c>
      <c r="AC73" s="74">
        <f>SUM(IF(NOT(ISBLANK($B68:$B72)),AC68:AC72,""))</f>
        <v>0</v>
      </c>
      <c r="AD73" s="75"/>
      <c r="AE73" s="75"/>
      <c r="AF73" s="76"/>
      <c r="AG73" s="77">
        <v>1</v>
      </c>
    </row>
    <row r="74" spans="1:33" hidden="true">
      <c r="A74" s="48"/>
      <c r="B74" s="49"/>
      <c r="C74" s="49"/>
      <c r="D74" s="78"/>
      <c r="E74" s="78"/>
      <c r="F74" s="78"/>
      <c r="G74" s="79"/>
      <c r="H74" s="79"/>
      <c r="I74" s="79"/>
      <c r="J74" s="51"/>
      <c r="K74" s="52"/>
      <c r="L74" s="52"/>
      <c r="M74" s="52"/>
      <c r="N74" s="51"/>
      <c r="O74" s="53"/>
      <c r="P74" s="80"/>
      <c r="Q74" s="55"/>
      <c r="R74" s="51"/>
      <c r="S74" s="80"/>
      <c r="T74" s="80"/>
      <c r="U74" s="51"/>
      <c r="V74" s="51"/>
      <c r="W74" s="51"/>
      <c r="X74" s="80"/>
      <c r="Y74" s="51"/>
      <c r="Z74" s="51"/>
      <c r="AA74" s="80"/>
      <c r="AB74" s="51"/>
      <c r="AC74" s="51"/>
      <c r="AD74" s="80"/>
      <c r="AE74" s="80"/>
      <c r="AF74" s="81"/>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82" t="str">
        <f>IF(COUNTA(M75:M78)=0,"",IF(COUNTA(F75:F78)=0,IF(COUNTA(D75:D78)=0,"Totals - Final","Totals - Estimated"),"Totals - Corrected"))</f>
        <v/>
      </c>
      <c r="B79" s="85" t="str">
        <f>IF(ISNA(INDEX(B75:B78,MAX(MATCH(REPT("z",255),B75:B78)))),"",INDEX(B75:B78,MAX(MATCH(REPT("z",255),B75:B78))))</f>
        <v/>
      </c>
      <c r="C79" s="85" t="str">
        <f>IF(ISNA(INDEX(C75:C78,MAX(MATCH(REPT("z",255),C75:C78)))),"",INDEX(C75:C78,MAX(MATCH(REPT("z",255),C75:C78))))</f>
        <v/>
      </c>
      <c r="D79" s="85" t="str">
        <f>IF(ISNA(INDEX(A75:A78,MAX(MATCH(REPT("z",255),A75:A78)))),"",INDEX(A75:A78,MAX(MATCH(REPT("z",255),A75:A78))))</f>
        <v/>
      </c>
      <c r="E79" s="83"/>
      <c r="F79" s="83"/>
      <c r="G79" s="84"/>
      <c r="H79" s="84"/>
      <c r="I79" s="84"/>
      <c r="J79" s="74">
        <f>SUM(IF(NOT(ISBLANK($B74:$B78)),J74:J78,""))</f>
        <v>0</v>
      </c>
      <c r="K79" s="74">
        <f>SUM(IF(NOT(ISBLANK($B74:$B78)),K74:K78,""))</f>
        <v>0</v>
      </c>
      <c r="L79" s="74">
        <f>SUM(IF(NOT(ISBLANK($B74:$B78)),L74:L78,""))</f>
        <v>0</v>
      </c>
      <c r="M79" s="74">
        <f>SUM(IF(NOT(ISBLANK($B74:$B78)),M74:M78,""))</f>
        <v>0</v>
      </c>
      <c r="N79" s="74">
        <f>SUM(IF(NOT(ISBLANK($B74:$B78)),N74:N78,""))</f>
        <v>0</v>
      </c>
      <c r="O79" s="74">
        <f>SUM(IF(NOT(ISBLANK($B74:$B78)),O74:O78,""))</f>
        <v>0</v>
      </c>
      <c r="P79" s="75"/>
      <c r="Q79" s="74">
        <f>SUM(IF(NOT(ISBLANK($B74:$B78)),Q74:Q78,""))</f>
        <v>0</v>
      </c>
      <c r="R79" s="74">
        <f>SUM(IF(NOT(ISBLANK($B74:$B78)),R74:R78,""))</f>
        <v>0</v>
      </c>
      <c r="S79" s="75"/>
      <c r="T79" s="75"/>
      <c r="U79" s="74">
        <f>SUM(IF(NOT(ISBLANK($B74:$B78)),U74:U78,""))</f>
        <v>0</v>
      </c>
      <c r="V79" s="74">
        <f>SUM(IF(NOT(ISBLANK($B74:$B78)),V74:V78,""))</f>
        <v>0</v>
      </c>
      <c r="W79" s="74">
        <f>SUM(IF(NOT(ISBLANK($B74:$B78)),W74:W78,""))</f>
        <v>0</v>
      </c>
      <c r="X79" s="75"/>
      <c r="Y79" s="74">
        <f>SUM(IF(NOT(ISBLANK($B74:$B78)),Y74:Y78,""))</f>
        <v>0</v>
      </c>
      <c r="Z79" s="74">
        <f>SUM(IF(NOT(ISBLANK($B74:$B78)),Z74:Z78,""))</f>
        <v>0</v>
      </c>
      <c r="AA79" s="75"/>
      <c r="AB79" s="74">
        <f>SUM(IF(NOT(ISBLANK($B74:$B78)),AB74:AB78,""))</f>
        <v>0</v>
      </c>
      <c r="AC79" s="74">
        <f>SUM(IF(NOT(ISBLANK($B74:$B78)),AC74:AC78,""))</f>
        <v>0</v>
      </c>
      <c r="AD79" s="75"/>
      <c r="AE79" s="75"/>
      <c r="AF79" s="76"/>
      <c r="AG79" s="77">
        <v>1</v>
      </c>
    </row>
    <row r="80" spans="1:33" hidden="true">
      <c r="A80" s="48"/>
      <c r="B80" s="49"/>
      <c r="C80" s="49"/>
      <c r="D80" s="78"/>
      <c r="E80" s="78"/>
      <c r="F80" s="78"/>
      <c r="G80" s="79"/>
      <c r="H80" s="79"/>
      <c r="I80" s="79"/>
      <c r="J80" s="51"/>
      <c r="K80" s="52"/>
      <c r="L80" s="52"/>
      <c r="M80" s="52"/>
      <c r="N80" s="51"/>
      <c r="O80" s="53"/>
      <c r="P80" s="80"/>
      <c r="Q80" s="55"/>
      <c r="R80" s="51"/>
      <c r="S80" s="80"/>
      <c r="T80" s="80"/>
      <c r="U80" s="51"/>
      <c r="V80" s="51"/>
      <c r="W80" s="51"/>
      <c r="X80" s="80"/>
      <c r="Y80" s="51"/>
      <c r="Z80" s="51"/>
      <c r="AA80" s="80"/>
      <c r="AB80" s="51"/>
      <c r="AC80" s="51"/>
      <c r="AD80" s="80"/>
      <c r="AE80" s="80"/>
      <c r="AF80" s="81"/>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82" t="str">
        <f>IF(COUNTA(M81:M84)=0,"",IF(COUNTA(F81:F84)=0,IF(COUNTA(D81:D84)=0,"Totals - Final","Totals - Estimated"),"Totals - Corrected"))</f>
        <v/>
      </c>
      <c r="B85" s="85" t="str">
        <f>IF(ISNA(INDEX(B81:B84,MAX(MATCH(REPT("z",255),B81:B84)))),"",INDEX(B81:B84,MAX(MATCH(REPT("z",255),B81:B84))))</f>
        <v/>
      </c>
      <c r="C85" s="85" t="str">
        <f>IF(ISNA(INDEX(C81:C84,MAX(MATCH(REPT("z",255),C81:C84)))),"",INDEX(C81:C84,MAX(MATCH(REPT("z",255),C81:C84))))</f>
        <v/>
      </c>
      <c r="D85" s="85" t="str">
        <f>IF(ISNA(INDEX(A81:A84,MAX(MATCH(REPT("z",255),A81:A84)))),"",INDEX(A81:A84,MAX(MATCH(REPT("z",255),A81:A84))))</f>
        <v/>
      </c>
      <c r="E85" s="83"/>
      <c r="F85" s="83"/>
      <c r="G85" s="84"/>
      <c r="H85" s="84"/>
      <c r="I85" s="84"/>
      <c r="J85" s="74">
        <f>SUM(IF(NOT(ISBLANK($B80:$B84)),J80:J84,""))</f>
        <v>0</v>
      </c>
      <c r="K85" s="74">
        <f>SUM(IF(NOT(ISBLANK($B80:$B84)),K80:K84,""))</f>
        <v>0</v>
      </c>
      <c r="L85" s="74">
        <f>SUM(IF(NOT(ISBLANK($B80:$B84)),L80:L84,""))</f>
        <v>0</v>
      </c>
      <c r="M85" s="74">
        <f>SUM(IF(NOT(ISBLANK($B80:$B84)),M80:M84,""))</f>
        <v>0</v>
      </c>
      <c r="N85" s="74">
        <f>SUM(IF(NOT(ISBLANK($B80:$B84)),N80:N84,""))</f>
        <v>0</v>
      </c>
      <c r="O85" s="74">
        <f>SUM(IF(NOT(ISBLANK($B80:$B84)),O80:O84,""))</f>
        <v>0</v>
      </c>
      <c r="P85" s="75"/>
      <c r="Q85" s="74">
        <f>SUM(IF(NOT(ISBLANK($B80:$B84)),Q80:Q84,""))</f>
        <v>0</v>
      </c>
      <c r="R85" s="74">
        <f>SUM(IF(NOT(ISBLANK($B80:$B84)),R80:R84,""))</f>
        <v>0</v>
      </c>
      <c r="S85" s="75"/>
      <c r="T85" s="75"/>
      <c r="U85" s="74">
        <f>SUM(IF(NOT(ISBLANK($B80:$B84)),U80:U84,""))</f>
        <v>0</v>
      </c>
      <c r="V85" s="74">
        <f>SUM(IF(NOT(ISBLANK($B80:$B84)),V80:V84,""))</f>
        <v>0</v>
      </c>
      <c r="W85" s="74">
        <f>SUM(IF(NOT(ISBLANK($B80:$B84)),W80:W84,""))</f>
        <v>0</v>
      </c>
      <c r="X85" s="75"/>
      <c r="Y85" s="74">
        <f>SUM(IF(NOT(ISBLANK($B80:$B84)),Y80:Y84,""))</f>
        <v>0</v>
      </c>
      <c r="Z85" s="74">
        <f>SUM(IF(NOT(ISBLANK($B80:$B84)),Z80:Z84,""))</f>
        <v>0</v>
      </c>
      <c r="AA85" s="75"/>
      <c r="AB85" s="74">
        <f>SUM(IF(NOT(ISBLANK($B80:$B84)),AB80:AB84,""))</f>
        <v>0</v>
      </c>
      <c r="AC85" s="74">
        <f>SUM(IF(NOT(ISBLANK($B80:$B84)),AC80:AC84,""))</f>
        <v>0</v>
      </c>
      <c r="AD85" s="75"/>
      <c r="AE85" s="75"/>
      <c r="AF85" s="76"/>
      <c r="AG85" s="77">
        <v>1</v>
      </c>
    </row>
    <row r="86" spans="1:33" hidden="true">
      <c r="A86" s="48"/>
      <c r="B86" s="49"/>
      <c r="C86" s="49"/>
      <c r="D86" s="78"/>
      <c r="E86" s="78"/>
      <c r="F86" s="78"/>
      <c r="G86" s="79"/>
      <c r="H86" s="79"/>
      <c r="I86" s="79"/>
      <c r="J86" s="51"/>
      <c r="K86" s="52"/>
      <c r="L86" s="52"/>
      <c r="M86" s="52"/>
      <c r="N86" s="51"/>
      <c r="O86" s="53"/>
      <c r="P86" s="80"/>
      <c r="Q86" s="55"/>
      <c r="R86" s="51"/>
      <c r="S86" s="80"/>
      <c r="T86" s="80"/>
      <c r="U86" s="51"/>
      <c r="V86" s="51"/>
      <c r="W86" s="51"/>
      <c r="X86" s="80"/>
      <c r="Y86" s="51"/>
      <c r="Z86" s="51"/>
      <c r="AA86" s="80"/>
      <c r="AB86" s="51"/>
      <c r="AC86" s="51"/>
      <c r="AD86" s="80"/>
      <c r="AE86" s="80"/>
      <c r="AF86" s="81"/>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82" t="str">
        <f>IF(COUNTA(M87:M90)=0,"",IF(COUNTA(F87:F90)=0,IF(COUNTA(D87:D90)=0,"Totals - Final","Totals - Estimated"),"Totals - Corrected"))</f>
        <v/>
      </c>
      <c r="B91" s="85" t="str">
        <f>IF(ISNA(INDEX(B87:B90,MAX(MATCH(REPT("z",255),B87:B90)))),"",INDEX(B87:B90,MAX(MATCH(REPT("z",255),B87:B90))))</f>
        <v/>
      </c>
      <c r="C91" s="85" t="str">
        <f>IF(ISNA(INDEX(C87:C90,MAX(MATCH(REPT("z",255),C87:C90)))),"",INDEX(C87:C90,MAX(MATCH(REPT("z",255),C87:C90))))</f>
        <v/>
      </c>
      <c r="D91" s="85" t="str">
        <f>IF(ISNA(INDEX(A87:A90,MAX(MATCH(REPT("z",255),A87:A90)))),"",INDEX(A87:A90,MAX(MATCH(REPT("z",255),A87:A90))))</f>
        <v/>
      </c>
      <c r="E91" s="83"/>
      <c r="F91" s="83"/>
      <c r="G91" s="84"/>
      <c r="H91" s="84"/>
      <c r="I91" s="84"/>
      <c r="J91" s="74">
        <f>SUM(IF(NOT(ISBLANK($B86:$B90)),J86:J90,""))</f>
        <v>0</v>
      </c>
      <c r="K91" s="74">
        <f>SUM(IF(NOT(ISBLANK($B86:$B90)),K86:K90,""))</f>
        <v>0</v>
      </c>
      <c r="L91" s="74">
        <f>SUM(IF(NOT(ISBLANK($B86:$B90)),L86:L90,""))</f>
        <v>0</v>
      </c>
      <c r="M91" s="74">
        <f>SUM(IF(NOT(ISBLANK($B86:$B90)),M86:M90,""))</f>
        <v>0</v>
      </c>
      <c r="N91" s="74">
        <f>SUM(IF(NOT(ISBLANK($B86:$B90)),N86:N90,""))</f>
        <v>0</v>
      </c>
      <c r="O91" s="74">
        <f>SUM(IF(NOT(ISBLANK($B86:$B90)),O86:O90,""))</f>
        <v>0</v>
      </c>
      <c r="P91" s="75"/>
      <c r="Q91" s="74">
        <f>SUM(IF(NOT(ISBLANK($B86:$B90)),Q86:Q90,""))</f>
        <v>0</v>
      </c>
      <c r="R91" s="74">
        <f>SUM(IF(NOT(ISBLANK($B86:$B90)),R86:R90,""))</f>
        <v>0</v>
      </c>
      <c r="S91" s="75"/>
      <c r="T91" s="75"/>
      <c r="U91" s="74">
        <f>SUM(IF(NOT(ISBLANK($B86:$B90)),U86:U90,""))</f>
        <v>0</v>
      </c>
      <c r="V91" s="74">
        <f>SUM(IF(NOT(ISBLANK($B86:$B90)),V86:V90,""))</f>
        <v>0</v>
      </c>
      <c r="W91" s="74">
        <f>SUM(IF(NOT(ISBLANK($B86:$B90)),W86:W90,""))</f>
        <v>0</v>
      </c>
      <c r="X91" s="75"/>
      <c r="Y91" s="74">
        <f>SUM(IF(NOT(ISBLANK($B86:$B90)),Y86:Y90,""))</f>
        <v>0</v>
      </c>
      <c r="Z91" s="74">
        <f>SUM(IF(NOT(ISBLANK($B86:$B90)),Z86:Z90,""))</f>
        <v>0</v>
      </c>
      <c r="AA91" s="75"/>
      <c r="AB91" s="74">
        <f>SUM(IF(NOT(ISBLANK($B86:$B90)),AB86:AB90,""))</f>
        <v>0</v>
      </c>
      <c r="AC91" s="74">
        <f>SUM(IF(NOT(ISBLANK($B86:$B90)),AC86:AC90,""))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c0a2a4f859cbfc300ee6921a59e6885" sqref="A25:AG30 A19:AG23 A32:AG36 A38:AG42 A44:AG48 A50:AG54 A56:AG60 A62:AG66 A68:AG72 A74:AG78 A80:AG84 A86:AG90 A92:AG96 A98:AG102 A104:AG108 A110:AG114 A116:AG120 A122:AG126 A128:AG132 A134:AG138 A140:AG144 A146:AG150 A152:AG156 A158:AG162 A164:AG168" password="CE88"/>
    <protectedRange name="p68b1f1cc15d8987eafe633c9488bdc05" sqref="B6" password=""/>
    <protectedRange name="p6a79fc50f027d0ce9adc04eaca899911" sqref="A32:AG36 A25:AG30 A38:AG42 A44:AG48 A50:AG54 A56:AG60 A62:AG66 A68:AG72 A74:AG78 A80:AG84 A86:AG90 A92:AG96 A98:AG102 A104:AG108 A110:AG114 A116:AG120 A122:AG126 A128:AG132 A134:AG138 A140:AG144 A146:AG150 A152:AG156 A158:AG162 A164:AG168 A19:AG23" password=""/>
  </protectedRanges>
  <mergeCells>
    <mergeCell ref="K2:Q5"/>
    <mergeCell ref="A9:M10"/>
    <mergeCell ref="A13:D13"/>
    <mergeCell ref="K15:M15"/>
  </mergeCells>
  <dataValidations count="504">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7" orientation="landscape" scale="32"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Dara Bernstein</cp:lastModifiedBy>
  <dcterms:created xsi:type="dcterms:W3CDTF">2012-11-27T09:14:45-05:00</dcterms:created>
  <dcterms:modified xsi:type="dcterms:W3CDTF">2014-02-03T12:34:26-05:00</dcterms:modified>
  <dc:title/>
  <dc:description/>
  <dc:subject/>
  <cp:keywords/>
  <cp:category/>
</cp:coreProperties>
</file>