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BARWICKW10-1\Users\jbarwick\Google Drive\DATAPART1\_Project Workspace\_Website\Data Library\"/>
    </mc:Choice>
  </mc:AlternateContent>
  <xr:revisionPtr revIDLastSave="0" documentId="8_{5E345FE8-2BA4-409B-A4F6-8E6B2C15DCB5}" xr6:coauthVersionLast="47" xr6:coauthVersionMax="47" xr10:uidLastSave="{00000000-0000-0000-0000-000000000000}"/>
  <bookViews>
    <workbookView xWindow="-108" yWindow="-108" windowWidth="38616" windowHeight="21372" xr2:uid="{00000000-000D-0000-FFFF-FFFF00000000}"/>
  </bookViews>
  <sheets>
    <sheet name="Sheet1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3" l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R8" i="3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O8" i="3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L8" i="3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I8" i="3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F8" i="3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U70" i="3" l="1"/>
  <c r="U76" i="3"/>
  <c r="U75" i="3"/>
  <c r="U72" i="3"/>
  <c r="U71" i="3"/>
  <c r="O75" i="3"/>
  <c r="O72" i="3"/>
  <c r="O71" i="3"/>
  <c r="O76" i="3"/>
  <c r="O70" i="3"/>
  <c r="I71" i="3"/>
  <c r="I75" i="3"/>
  <c r="I76" i="3"/>
  <c r="I72" i="3"/>
  <c r="I70" i="3"/>
  <c r="C71" i="3"/>
  <c r="C75" i="3"/>
  <c r="C72" i="3"/>
  <c r="C70" i="3"/>
  <c r="C76" i="3"/>
  <c r="F76" i="3"/>
  <c r="F70" i="3"/>
  <c r="F72" i="3"/>
  <c r="F75" i="3"/>
  <c r="F71" i="3"/>
  <c r="R76" i="3"/>
  <c r="R75" i="3"/>
  <c r="R71" i="3"/>
  <c r="R72" i="3"/>
  <c r="R70" i="3"/>
  <c r="L76" i="3"/>
  <c r="L72" i="3"/>
  <c r="L75" i="3"/>
  <c r="L70" i="3"/>
  <c r="L71" i="3"/>
</calcChain>
</file>

<file path=xl/sharedStrings.xml><?xml version="1.0" encoding="utf-8"?>
<sst xmlns="http://schemas.openxmlformats.org/spreadsheetml/2006/main" count="18" uniqueCount="16">
  <si>
    <t>S&amp;P 500</t>
  </si>
  <si>
    <t>Russell 2000</t>
  </si>
  <si>
    <t>Dow Jones</t>
  </si>
  <si>
    <t>All REITs</t>
  </si>
  <si>
    <t>All Equity</t>
  </si>
  <si>
    <t>Mortgage</t>
  </si>
  <si>
    <t>Compound Total Returns</t>
  </si>
  <si>
    <t>1-Year</t>
  </si>
  <si>
    <t>3-Year</t>
  </si>
  <si>
    <t>5-Year</t>
  </si>
  <si>
    <t>Cumulative Total Returns</t>
  </si>
  <si>
    <t>Equity</t>
  </si>
  <si>
    <t>FTSE Nareit U.S. Real Estate Index Series</t>
  </si>
  <si>
    <t>2024 Total Return Proxy Data</t>
  </si>
  <si>
    <t>December 2019 - December 2024</t>
  </si>
  <si>
    <t>Benchmarked at December 2019 = 100.00; returns in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</si>
</sst>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3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28515625" defaultRowHeight="10.199999999999999"/>
  <cols>
    <col min="1" max="1" width="7.28515625" style="1" customWidth="1"/>
    <col min="2" max="3" width="8.28515625" style="1" customWidth="1"/>
    <col min="4" max="4" width="1" style="1" customWidth="1"/>
    <col min="5" max="6" width="8.28515625" style="1" customWidth="1"/>
    <col min="7" max="7" width="1" style="1" customWidth="1"/>
    <col min="8" max="9" width="8.28515625" style="1" customWidth="1"/>
    <col min="10" max="10" width="1" style="1" customWidth="1"/>
    <col min="11" max="12" width="8.28515625" style="1" customWidth="1"/>
    <col min="13" max="13" width="1" style="1" customWidth="1"/>
    <col min="14" max="15" width="8.28515625" style="1" customWidth="1"/>
    <col min="16" max="16" width="1" style="1" customWidth="1"/>
    <col min="17" max="18" width="8.28515625" style="1" customWidth="1"/>
    <col min="19" max="19" width="0.85546875" style="1" customWidth="1"/>
    <col min="20" max="21" width="8.28515625" style="1" customWidth="1"/>
    <col min="22" max="16384" width="9.28515625" style="1"/>
  </cols>
  <sheetData>
    <row r="1" spans="1:21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5" spans="1:21" ht="11.25" customHeight="1">
      <c r="A5" s="7"/>
      <c r="B5" s="2" t="s">
        <v>12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1">
      <c r="B6" s="2" t="s">
        <v>3</v>
      </c>
      <c r="C6" s="3"/>
      <c r="E6" s="2" t="s">
        <v>4</v>
      </c>
      <c r="F6" s="3"/>
      <c r="H6" s="2" t="s">
        <v>11</v>
      </c>
      <c r="I6" s="3"/>
      <c r="K6" s="2" t="s">
        <v>5</v>
      </c>
      <c r="L6" s="3"/>
      <c r="N6" s="2" t="s">
        <v>0</v>
      </c>
      <c r="O6" s="3"/>
      <c r="Q6" s="2" t="s">
        <v>1</v>
      </c>
      <c r="R6" s="3"/>
      <c r="T6" s="2" t="s">
        <v>2</v>
      </c>
      <c r="U6" s="3"/>
    </row>
    <row r="7" spans="1:21" s="7" customFormat="1">
      <c r="A7" s="11">
        <v>43830</v>
      </c>
      <c r="B7" s="10"/>
      <c r="C7" s="12">
        <v>100</v>
      </c>
      <c r="D7" s="16"/>
      <c r="E7" s="12"/>
      <c r="F7" s="12">
        <v>100</v>
      </c>
      <c r="G7" s="16"/>
      <c r="H7" s="12"/>
      <c r="I7" s="12">
        <v>100</v>
      </c>
      <c r="J7" s="5"/>
      <c r="K7" s="12"/>
      <c r="L7" s="12">
        <v>100</v>
      </c>
      <c r="M7" s="5"/>
      <c r="N7" s="12"/>
      <c r="O7" s="12">
        <v>100</v>
      </c>
      <c r="P7" s="5"/>
      <c r="Q7" s="12"/>
      <c r="R7" s="12">
        <v>100</v>
      </c>
      <c r="S7" s="5"/>
      <c r="T7" s="12"/>
      <c r="U7" s="12">
        <v>100</v>
      </c>
    </row>
    <row r="8" spans="1:21" s="8" customFormat="1">
      <c r="A8" s="11">
        <v>43861</v>
      </c>
      <c r="B8" s="10">
        <v>1.403278947894071</v>
      </c>
      <c r="C8" s="12">
        <f t="shared" ref="C8:C67" si="0">(1+B8/100)*C7</f>
        <v>101.40327894789407</v>
      </c>
      <c r="D8" s="13"/>
      <c r="E8" s="12">
        <v>1.2652380722639081</v>
      </c>
      <c r="F8" s="12">
        <f t="shared" ref="F8:F67" si="1">(1+E8/100)*F7</f>
        <v>101.26523807226391</v>
      </c>
      <c r="G8" s="13"/>
      <c r="H8" s="12">
        <v>1.2075281776651181</v>
      </c>
      <c r="I8" s="12">
        <f t="shared" ref="I8:I67" si="2">(1+H8/100)*I7</f>
        <v>101.20752817766513</v>
      </c>
      <c r="J8" s="13"/>
      <c r="K8" s="12">
        <v>3.5621440602067622</v>
      </c>
      <c r="L8" s="12">
        <f t="shared" ref="L8:L67" si="3">(1+K8/100)*L7</f>
        <v>103.56214406020676</v>
      </c>
      <c r="M8" s="13"/>
      <c r="N8" s="12">
        <v>-3.9208022637937663E-2</v>
      </c>
      <c r="O8" s="12">
        <f t="shared" ref="O8:O67" si="4">(1+N8/100)*O7</f>
        <v>99.960791977362064</v>
      </c>
      <c r="P8" s="13"/>
      <c r="Q8" s="12">
        <v>-3.2071529558659222</v>
      </c>
      <c r="R8" s="12">
        <f t="shared" ref="R8:R67" si="5">(1+Q8/100)*R7</f>
        <v>96.792847044134078</v>
      </c>
      <c r="S8" s="13"/>
      <c r="T8" s="12">
        <v>-0.88643405882571358</v>
      </c>
      <c r="U8" s="12">
        <f t="shared" ref="U8:U67" si="6">(1+T8/100)*U7</f>
        <v>99.113565941174286</v>
      </c>
    </row>
    <row r="9" spans="1:21" s="8" customFormat="1">
      <c r="A9" s="11">
        <v>43889</v>
      </c>
      <c r="B9" s="10">
        <v>-7.0836647375427164</v>
      </c>
      <c r="C9" s="12">
        <f t="shared" si="0"/>
        <v>94.220210634350011</v>
      </c>
      <c r="D9" s="13"/>
      <c r="E9" s="12">
        <v>-7.0256872366582401</v>
      </c>
      <c r="F9" s="12">
        <f t="shared" si="1"/>
        <v>94.150659165849291</v>
      </c>
      <c r="G9" s="13"/>
      <c r="H9" s="12">
        <v>-8.0064172671418845</v>
      </c>
      <c r="I9" s="12">
        <f t="shared" si="2"/>
        <v>93.104431166001049</v>
      </c>
      <c r="J9" s="13"/>
      <c r="K9" s="12">
        <v>-8.3916154056811862</v>
      </c>
      <c r="L9" s="12">
        <f t="shared" si="3"/>
        <v>94.871607224796705</v>
      </c>
      <c r="M9" s="13"/>
      <c r="N9" s="12">
        <v>-8.2319184122344513</v>
      </c>
      <c r="O9" s="12">
        <f t="shared" si="4"/>
        <v>91.732101137562211</v>
      </c>
      <c r="P9" s="13"/>
      <c r="Q9" s="12">
        <v>-8.4182156021321948</v>
      </c>
      <c r="R9" s="12">
        <f t="shared" si="5"/>
        <v>88.644616492516832</v>
      </c>
      <c r="S9" s="13"/>
      <c r="T9" s="12">
        <v>-9.7544428829997916</v>
      </c>
      <c r="U9" s="12">
        <f t="shared" si="6"/>
        <v>89.445589762138098</v>
      </c>
    </row>
    <row r="10" spans="1:21" s="8" customFormat="1">
      <c r="A10" s="11">
        <v>43921</v>
      </c>
      <c r="B10" s="10">
        <v>-20.849532044373952</v>
      </c>
      <c r="C10" s="12">
        <f t="shared" si="0"/>
        <v>74.575737625864576</v>
      </c>
      <c r="D10" s="13"/>
      <c r="E10" s="12">
        <v>-18.684680137111592</v>
      </c>
      <c r="F10" s="12">
        <f t="shared" si="1"/>
        <v>76.558909653728207</v>
      </c>
      <c r="G10" s="13"/>
      <c r="H10" s="12">
        <v>-21.920200313516691</v>
      </c>
      <c r="I10" s="12">
        <f t="shared" si="2"/>
        <v>72.695753353653359</v>
      </c>
      <c r="J10" s="13"/>
      <c r="K10" s="12">
        <v>-53.753202789567993</v>
      </c>
      <c r="L10" s="12">
        <f t="shared" si="3"/>
        <v>43.875079803529296</v>
      </c>
      <c r="M10" s="13"/>
      <c r="N10" s="12">
        <v>-12.351285679430671</v>
      </c>
      <c r="O10" s="12">
        <f t="shared" si="4"/>
        <v>80.402007266317639</v>
      </c>
      <c r="P10" s="13"/>
      <c r="Q10" s="12">
        <v>-21.726485283315</v>
      </c>
      <c r="R10" s="12">
        <f t="shared" si="5"/>
        <v>69.385256935819143</v>
      </c>
      <c r="S10" s="13"/>
      <c r="T10" s="12">
        <v>-13.61761576481458</v>
      </c>
      <c r="U10" s="12">
        <f t="shared" si="6"/>
        <v>77.265233029757795</v>
      </c>
    </row>
    <row r="11" spans="1:21" s="8" customFormat="1">
      <c r="A11" s="11">
        <v>43951</v>
      </c>
      <c r="B11" s="10">
        <v>9.0591388379529505</v>
      </c>
      <c r="C11" s="12">
        <f t="shared" si="0"/>
        <v>81.331657236819169</v>
      </c>
      <c r="D11" s="13"/>
      <c r="E11" s="12">
        <v>8.8296465981441585</v>
      </c>
      <c r="F11" s="12">
        <f t="shared" si="1"/>
        <v>83.318790815544887</v>
      </c>
      <c r="G11" s="13"/>
      <c r="H11" s="12">
        <v>8.3027144681272489</v>
      </c>
      <c r="I11" s="12">
        <f t="shared" si="2"/>
        <v>78.731474185061231</v>
      </c>
      <c r="J11" s="13"/>
      <c r="K11" s="12">
        <v>19.411249794810811</v>
      </c>
      <c r="L11" s="12">
        <f t="shared" si="3"/>
        <v>52.391781141864961</v>
      </c>
      <c r="M11" s="13"/>
      <c r="N11" s="12">
        <v>12.8193760248549</v>
      </c>
      <c r="O11" s="12">
        <f t="shared" si="4"/>
        <v>90.709042909318057</v>
      </c>
      <c r="P11" s="13"/>
      <c r="Q11" s="12">
        <v>13.735430465134369</v>
      </c>
      <c r="R11" s="12">
        <f t="shared" si="5"/>
        <v>78.915620655293409</v>
      </c>
      <c r="S11" s="13"/>
      <c r="T11" s="12">
        <v>11.218822848473261</v>
      </c>
      <c r="U11" s="12">
        <f t="shared" si="6"/>
        <v>85.933482646826377</v>
      </c>
    </row>
    <row r="12" spans="1:21" s="8" customFormat="1">
      <c r="A12" s="11">
        <v>43980</v>
      </c>
      <c r="B12" s="10">
        <v>1.708467613096909</v>
      </c>
      <c r="C12" s="12">
        <f t="shared" si="0"/>
        <v>82.721182259905206</v>
      </c>
      <c r="D12" s="13"/>
      <c r="E12" s="12">
        <v>1.710451813782021</v>
      </c>
      <c r="F12" s="12">
        <f t="shared" si="1"/>
        <v>84.743918584270617</v>
      </c>
      <c r="G12" s="13"/>
      <c r="H12" s="12">
        <v>0.1908858113670808</v>
      </c>
      <c r="I12" s="12">
        <f t="shared" si="2"/>
        <v>78.881761398360652</v>
      </c>
      <c r="J12" s="13"/>
      <c r="K12" s="12">
        <v>2.5354261060246852</v>
      </c>
      <c r="L12" s="12">
        <f t="shared" si="3"/>
        <v>53.720136038347121</v>
      </c>
      <c r="M12" s="13"/>
      <c r="N12" s="12">
        <v>4.7628058335858592</v>
      </c>
      <c r="O12" s="12">
        <f t="shared" si="4"/>
        <v>95.029338496592956</v>
      </c>
      <c r="P12" s="13"/>
      <c r="Q12" s="12">
        <v>6.5074728707886109</v>
      </c>
      <c r="R12" s="12">
        <f t="shared" si="5"/>
        <v>84.051033260251074</v>
      </c>
      <c r="S12" s="13"/>
      <c r="T12" s="12">
        <v>4.6573591902235423</v>
      </c>
      <c r="U12" s="12">
        <f t="shared" si="6"/>
        <v>89.935713598357495</v>
      </c>
    </row>
    <row r="13" spans="1:21" s="8" customFormat="1">
      <c r="A13" s="11">
        <v>44012</v>
      </c>
      <c r="B13" s="10">
        <v>2.7371233136908919</v>
      </c>
      <c r="C13" s="12">
        <f t="shared" si="0"/>
        <v>84.985363024901801</v>
      </c>
      <c r="D13" s="13"/>
      <c r="E13" s="12">
        <v>2.309578124627909</v>
      </c>
      <c r="F13" s="12">
        <f t="shared" si="1"/>
        <v>86.70114558984541</v>
      </c>
      <c r="G13" s="13"/>
      <c r="H13" s="12">
        <v>3.0551637515661811</v>
      </c>
      <c r="I13" s="12">
        <f t="shared" si="2"/>
        <v>81.291728379200293</v>
      </c>
      <c r="J13" s="13"/>
      <c r="K13" s="12">
        <v>12.583174217831679</v>
      </c>
      <c r="L13" s="12">
        <f t="shared" si="3"/>
        <v>60.479834346108525</v>
      </c>
      <c r="M13" s="13"/>
      <c r="N13" s="12">
        <v>1.9887202655927581</v>
      </c>
      <c r="O13" s="12">
        <f t="shared" si="4"/>
        <v>96.919206209533442</v>
      </c>
      <c r="P13" s="13"/>
      <c r="Q13" s="12">
        <v>3.5347491158653099</v>
      </c>
      <c r="R13" s="12">
        <f t="shared" si="5"/>
        <v>87.022026415293453</v>
      </c>
      <c r="S13" s="13"/>
      <c r="T13" s="12">
        <v>1.8162478688917181</v>
      </c>
      <c r="U13" s="12">
        <f t="shared" si="6"/>
        <v>91.569169079960218</v>
      </c>
    </row>
    <row r="14" spans="1:21" s="8" customFormat="1">
      <c r="A14" s="11">
        <v>44043</v>
      </c>
      <c r="B14" s="10">
        <v>3.7725052078307009</v>
      </c>
      <c r="C14" s="12">
        <f t="shared" si="0"/>
        <v>88.19144027091005</v>
      </c>
      <c r="D14" s="13"/>
      <c r="E14" s="12">
        <v>3.8163142767278608</v>
      </c>
      <c r="F14" s="12">
        <f t="shared" si="1"/>
        <v>90.009933787077287</v>
      </c>
      <c r="G14" s="13"/>
      <c r="H14" s="12">
        <v>4.0477608801362752</v>
      </c>
      <c r="I14" s="12">
        <f t="shared" si="2"/>
        <v>84.582223159320208</v>
      </c>
      <c r="J14" s="13"/>
      <c r="K14" s="12">
        <v>5.0576906732784588</v>
      </c>
      <c r="L14" s="12">
        <f t="shared" si="3"/>
        <v>63.53871728704592</v>
      </c>
      <c r="M14" s="13"/>
      <c r="N14" s="12">
        <v>5.6385140178720317</v>
      </c>
      <c r="O14" s="12">
        <f t="shared" si="4"/>
        <v>102.38400923766828</v>
      </c>
      <c r="P14" s="13"/>
      <c r="Q14" s="12">
        <v>2.7678316002462071</v>
      </c>
      <c r="R14" s="12">
        <f t="shared" si="5"/>
        <v>89.430649561590542</v>
      </c>
      <c r="S14" s="13"/>
      <c r="T14" s="12">
        <v>2.5051785822514332</v>
      </c>
      <c r="U14" s="12">
        <f t="shared" si="6"/>
        <v>93.863140291696979</v>
      </c>
    </row>
    <row r="15" spans="1:21" s="8" customFormat="1">
      <c r="A15" s="11">
        <v>44074</v>
      </c>
      <c r="B15" s="10">
        <v>0.32644717310184029</v>
      </c>
      <c r="C15" s="12">
        <f t="shared" si="0"/>
        <v>88.479338734592233</v>
      </c>
      <c r="D15" s="13"/>
      <c r="E15" s="12">
        <v>0.1365790247303211</v>
      </c>
      <c r="F15" s="12">
        <f t="shared" si="1"/>
        <v>90.132868476804092</v>
      </c>
      <c r="G15" s="13"/>
      <c r="H15" s="12">
        <v>0.78174721328287955</v>
      </c>
      <c r="I15" s="12">
        <f t="shared" si="2"/>
        <v>85.243442331800907</v>
      </c>
      <c r="J15" s="13"/>
      <c r="K15" s="12">
        <v>2.2816836643088978</v>
      </c>
      <c r="L15" s="12">
        <f t="shared" si="3"/>
        <v>64.988469819895855</v>
      </c>
      <c r="M15" s="13"/>
      <c r="N15" s="12">
        <v>7.1880523132174856</v>
      </c>
      <c r="O15" s="12">
        <f t="shared" si="4"/>
        <v>109.74342538204129</v>
      </c>
      <c r="P15" s="13"/>
      <c r="Q15" s="12">
        <v>5.6343429315150129</v>
      </c>
      <c r="R15" s="12">
        <f t="shared" si="5"/>
        <v>94.469479043771983</v>
      </c>
      <c r="S15" s="13"/>
      <c r="T15" s="12">
        <v>7.9191539004668021</v>
      </c>
      <c r="U15" s="12">
        <f t="shared" si="6"/>
        <v>101.29630682720753</v>
      </c>
    </row>
    <row r="16" spans="1:21" s="8" customFormat="1">
      <c r="A16" s="11">
        <v>44104</v>
      </c>
      <c r="B16" s="10">
        <v>-2.5461993182340552</v>
      </c>
      <c r="C16" s="12">
        <f t="shared" si="0"/>
        <v>86.226478414954045</v>
      </c>
      <c r="D16" s="13"/>
      <c r="E16" s="12">
        <v>-2.663077908260314</v>
      </c>
      <c r="F16" s="12">
        <f t="shared" si="1"/>
        <v>87.732559968316991</v>
      </c>
      <c r="G16" s="13"/>
      <c r="H16" s="12">
        <v>-3.2649445775105979</v>
      </c>
      <c r="I16" s="12">
        <f t="shared" si="2"/>
        <v>82.460291183705394</v>
      </c>
      <c r="J16" s="13"/>
      <c r="K16" s="12">
        <v>-0.96782597135764981</v>
      </c>
      <c r="L16" s="12">
        <f t="shared" si="3"/>
        <v>64.359494530590979</v>
      </c>
      <c r="M16" s="13"/>
      <c r="N16" s="12">
        <v>-3.799666791659984</v>
      </c>
      <c r="O16" s="12">
        <f t="shared" si="4"/>
        <v>105.57354089176972</v>
      </c>
      <c r="P16" s="13"/>
      <c r="Q16" s="12">
        <v>-3.340330423435911</v>
      </c>
      <c r="R16" s="12">
        <f t="shared" si="5"/>
        <v>91.313886294411461</v>
      </c>
      <c r="S16" s="13"/>
      <c r="T16" s="12">
        <v>-2.175271102813547</v>
      </c>
      <c r="U16" s="12">
        <f t="shared" si="6"/>
        <v>99.092837536577932</v>
      </c>
    </row>
    <row r="17" spans="1:21" s="8" customFormat="1">
      <c r="A17" s="11">
        <v>44134</v>
      </c>
      <c r="B17" s="10">
        <v>-3.1722668757342749</v>
      </c>
      <c r="C17" s="12">
        <f t="shared" si="0"/>
        <v>83.491144402084288</v>
      </c>
      <c r="D17" s="13"/>
      <c r="E17" s="12">
        <v>-3.35467839657495</v>
      </c>
      <c r="F17" s="12">
        <f t="shared" si="1"/>
        <v>84.789414732297701</v>
      </c>
      <c r="G17" s="13"/>
      <c r="H17" s="12">
        <v>-2.613417678956143</v>
      </c>
      <c r="I17" s="12">
        <f t="shared" si="2"/>
        <v>80.305259355791719</v>
      </c>
      <c r="J17" s="13"/>
      <c r="K17" s="12">
        <v>-0.50277957580311394</v>
      </c>
      <c r="L17" s="12">
        <f t="shared" si="3"/>
        <v>64.035908137001044</v>
      </c>
      <c r="M17" s="13"/>
      <c r="N17" s="12">
        <v>-2.659379043376497</v>
      </c>
      <c r="O17" s="12">
        <f t="shared" si="4"/>
        <v>102.76594026994348</v>
      </c>
      <c r="P17" s="13"/>
      <c r="Q17" s="12">
        <v>2.094387227758987</v>
      </c>
      <c r="R17" s="12">
        <f t="shared" si="5"/>
        <v>93.226352666131973</v>
      </c>
      <c r="S17" s="13"/>
      <c r="T17" s="12">
        <v>-4.5158550279254523</v>
      </c>
      <c r="U17" s="12">
        <f t="shared" si="6"/>
        <v>94.617948650368376</v>
      </c>
    </row>
    <row r="18" spans="1:21" s="8" customFormat="1">
      <c r="A18" s="11">
        <v>44165</v>
      </c>
      <c r="B18" s="10">
        <v>9.7296186142965304</v>
      </c>
      <c r="C18" s="12">
        <f t="shared" si="0"/>
        <v>91.614514329118677</v>
      </c>
      <c r="D18" s="13"/>
      <c r="E18" s="12">
        <v>9.2231727840726094</v>
      </c>
      <c r="F18" s="12">
        <f t="shared" si="1"/>
        <v>92.609688955661426</v>
      </c>
      <c r="G18" s="13"/>
      <c r="H18" s="12">
        <v>10.916581057859419</v>
      </c>
      <c r="I18" s="12">
        <f t="shared" si="2"/>
        <v>89.071848087090956</v>
      </c>
      <c r="J18" s="13"/>
      <c r="K18" s="12">
        <v>18.372994810302881</v>
      </c>
      <c r="L18" s="12">
        <f t="shared" si="3"/>
        <v>75.80122221574257</v>
      </c>
      <c r="M18" s="13"/>
      <c r="N18" s="12">
        <v>10.94639585986841</v>
      </c>
      <c r="O18" s="12">
        <f t="shared" si="4"/>
        <v>114.01510690100741</v>
      </c>
      <c r="P18" s="13"/>
      <c r="Q18" s="12">
        <v>18.432479228733499</v>
      </c>
      <c r="R18" s="12">
        <f t="shared" si="5"/>
        <v>110.41028075702259</v>
      </c>
      <c r="S18" s="13"/>
      <c r="T18" s="12">
        <v>12.142921470371951</v>
      </c>
      <c r="U18" s="12">
        <f t="shared" si="6"/>
        <v>106.10733185185946</v>
      </c>
    </row>
    <row r="19" spans="1:21" s="6" customFormat="1">
      <c r="A19" s="11">
        <v>44196</v>
      </c>
      <c r="B19" s="10">
        <v>2.7560358046449851</v>
      </c>
      <c r="C19" s="12">
        <f t="shared" si="0"/>
        <v>94.139443146280797</v>
      </c>
      <c r="D19" s="5"/>
      <c r="E19" s="12">
        <v>2.4497980663839458</v>
      </c>
      <c r="F19" s="12">
        <f t="shared" si="1"/>
        <v>94.8784393249814</v>
      </c>
      <c r="G19" s="5"/>
      <c r="H19" s="12">
        <v>3.2866621274817209</v>
      </c>
      <c r="I19" s="12">
        <f t="shared" si="2"/>
        <v>91.999338784417432</v>
      </c>
      <c r="J19" s="5"/>
      <c r="K19" s="12">
        <v>7.1651512791154337</v>
      </c>
      <c r="L19" s="12">
        <f t="shared" si="3"/>
        <v>81.232494458918978</v>
      </c>
      <c r="M19" s="5"/>
      <c r="N19" s="12">
        <v>3.8448170832349642</v>
      </c>
      <c r="O19" s="12">
        <f t="shared" si="4"/>
        <v>118.39877920860596</v>
      </c>
      <c r="P19" s="5"/>
      <c r="Q19" s="12">
        <v>8.6500429620333321</v>
      </c>
      <c r="R19" s="12">
        <f t="shared" si="5"/>
        <v>119.96081747700667</v>
      </c>
      <c r="S19" s="5"/>
      <c r="T19" s="12">
        <v>3.408661435570437</v>
      </c>
      <c r="U19" s="12">
        <f t="shared" si="6"/>
        <v>109.72417155300654</v>
      </c>
    </row>
    <row r="20" spans="1:21">
      <c r="A20" s="11">
        <v>44225</v>
      </c>
      <c r="B20" s="10">
        <v>-0.16222468782516319</v>
      </c>
      <c r="C20" s="12">
        <f t="shared" si="0"/>
        <v>93.98672572851639</v>
      </c>
      <c r="D20" s="9"/>
      <c r="E20" s="12">
        <v>-7.1156456758636466E-2</v>
      </c>
      <c r="F20" s="12">
        <f t="shared" si="1"/>
        <v>94.810927189329846</v>
      </c>
      <c r="G20" s="9"/>
      <c r="H20" s="12">
        <v>0.1034065512258264</v>
      </c>
      <c r="I20" s="12">
        <f t="shared" si="2"/>
        <v>92.094472127804963</v>
      </c>
      <c r="J20" s="9"/>
      <c r="K20" s="12">
        <v>-2.4060084740130661</v>
      </c>
      <c r="L20" s="12">
        <f t="shared" si="3"/>
        <v>79.278033758585195</v>
      </c>
      <c r="M20" s="9"/>
      <c r="N20" s="12">
        <v>-1.009579021180484</v>
      </c>
      <c r="O20" s="12">
        <f t="shared" si="4"/>
        <v>117.20344997238207</v>
      </c>
      <c r="P20" s="9"/>
      <c r="Q20" s="12">
        <v>5.0322261084028153</v>
      </c>
      <c r="R20" s="12">
        <f t="shared" si="5"/>
        <v>125.99751705393805</v>
      </c>
      <c r="S20" s="9"/>
      <c r="T20" s="12">
        <v>-1.951792515461181</v>
      </c>
      <c r="U20" s="12">
        <f t="shared" si="6"/>
        <v>107.58258338498317</v>
      </c>
    </row>
    <row r="21" spans="1:21">
      <c r="A21" s="11">
        <v>44253</v>
      </c>
      <c r="B21" s="10">
        <v>3.0571076339204861</v>
      </c>
      <c r="C21" s="12">
        <f t="shared" si="0"/>
        <v>96.860001095634772</v>
      </c>
      <c r="D21" s="9"/>
      <c r="E21" s="12">
        <v>2.7223964610304301</v>
      </c>
      <c r="F21" s="12">
        <f t="shared" si="1"/>
        <v>97.392056515802295</v>
      </c>
      <c r="G21" s="9"/>
      <c r="H21" s="12">
        <v>4.0081239349622599</v>
      </c>
      <c r="I21" s="12">
        <f t="shared" si="2"/>
        <v>95.78573270793666</v>
      </c>
      <c r="J21" s="9"/>
      <c r="K21" s="12">
        <v>8.2846665024368669</v>
      </c>
      <c r="L21" s="12">
        <f t="shared" si="3"/>
        <v>85.845954465173293</v>
      </c>
      <c r="M21" s="9"/>
      <c r="N21" s="12">
        <v>2.7574917895061719</v>
      </c>
      <c r="O21" s="12">
        <f t="shared" si="4"/>
        <v>120.43532548238848</v>
      </c>
      <c r="P21" s="9"/>
      <c r="Q21" s="12">
        <v>6.2325144819617373</v>
      </c>
      <c r="R21" s="12">
        <f t="shared" si="5"/>
        <v>133.85033055123696</v>
      </c>
      <c r="S21" s="9"/>
      <c r="T21" s="12">
        <v>3.433378212574012</v>
      </c>
      <c r="U21" s="12">
        <f t="shared" si="6"/>
        <v>111.27630036344745</v>
      </c>
    </row>
    <row r="22" spans="1:21">
      <c r="A22" s="11">
        <v>44286</v>
      </c>
      <c r="B22" s="10">
        <v>5.43491831005527</v>
      </c>
      <c r="C22" s="12">
        <f t="shared" si="0"/>
        <v>102.12426303030117</v>
      </c>
      <c r="D22" s="9"/>
      <c r="E22" s="12">
        <v>5.5264720856778906</v>
      </c>
      <c r="F22" s="12">
        <f t="shared" si="1"/>
        <v>102.77440133281574</v>
      </c>
      <c r="G22" s="9"/>
      <c r="H22" s="12">
        <v>4.5687771592603843</v>
      </c>
      <c r="I22" s="12">
        <f t="shared" si="2"/>
        <v>100.16196938572708</v>
      </c>
      <c r="J22" s="9"/>
      <c r="K22" s="12">
        <v>5.8619981254690154</v>
      </c>
      <c r="L22" s="12">
        <f t="shared" si="3"/>
        <v>90.87824270671274</v>
      </c>
      <c r="M22" s="9"/>
      <c r="N22" s="12">
        <v>4.3795667181425024</v>
      </c>
      <c r="O22" s="12">
        <f t="shared" si="4"/>
        <v>125.70987091410176</v>
      </c>
      <c r="P22" s="9"/>
      <c r="Q22" s="12">
        <v>1.004370560593504</v>
      </c>
      <c r="R22" s="12">
        <f t="shared" si="5"/>
        <v>135.19468386655069</v>
      </c>
      <c r="S22" s="9"/>
      <c r="T22" s="12">
        <v>6.7777423391393032</v>
      </c>
      <c r="U22" s="12">
        <f t="shared" si="6"/>
        <v>118.81832128660865</v>
      </c>
    </row>
    <row r="23" spans="1:21">
      <c r="A23" s="11">
        <v>44316</v>
      </c>
      <c r="B23" s="10">
        <v>7.8891097228872553</v>
      </c>
      <c r="C23" s="12">
        <f t="shared" si="0"/>
        <v>110.18095819445161</v>
      </c>
      <c r="D23" s="9"/>
      <c r="E23" s="12">
        <v>8.1171266916584486</v>
      </c>
      <c r="F23" s="12">
        <f t="shared" si="1"/>
        <v>111.1167296955939</v>
      </c>
      <c r="G23" s="9"/>
      <c r="H23" s="12">
        <v>8.05642751901261</v>
      </c>
      <c r="I23" s="12">
        <f t="shared" si="2"/>
        <v>108.23144585090378</v>
      </c>
      <c r="J23" s="9"/>
      <c r="K23" s="12">
        <v>4.5030218283125478</v>
      </c>
      <c r="L23" s="12">
        <f t="shared" si="3"/>
        <v>94.970509812982868</v>
      </c>
      <c r="M23" s="9"/>
      <c r="N23" s="12">
        <v>5.3368763606654213</v>
      </c>
      <c r="O23" s="12">
        <f t="shared" si="4"/>
        <v>132.41885129793948</v>
      </c>
      <c r="P23" s="9"/>
      <c r="Q23" s="12">
        <v>2.0998906109464421</v>
      </c>
      <c r="R23" s="12">
        <f t="shared" si="5"/>
        <v>138.03362433956312</v>
      </c>
      <c r="S23" s="9"/>
      <c r="T23" s="12">
        <v>2.7845856765192911</v>
      </c>
      <c r="U23" s="12">
        <f t="shared" si="6"/>
        <v>122.12691924223623</v>
      </c>
    </row>
    <row r="24" spans="1:21">
      <c r="A24" s="11">
        <v>44344</v>
      </c>
      <c r="B24" s="10">
        <v>0.78081045107274427</v>
      </c>
      <c r="C24" s="12">
        <f t="shared" si="0"/>
        <v>111.04126263112597</v>
      </c>
      <c r="D24" s="9"/>
      <c r="E24" s="12">
        <v>0.82307308635958254</v>
      </c>
      <c r="F24" s="12">
        <f t="shared" si="1"/>
        <v>112.03130159216127</v>
      </c>
      <c r="G24" s="9"/>
      <c r="H24" s="12">
        <v>1.023620430768313</v>
      </c>
      <c r="I24" s="12">
        <f t="shared" si="2"/>
        <v>109.33932504314957</v>
      </c>
      <c r="J24" s="9"/>
      <c r="K24" s="12">
        <v>0.32967998919894992</v>
      </c>
      <c r="L24" s="12">
        <f t="shared" si="3"/>
        <v>95.283608579476493</v>
      </c>
      <c r="M24" s="9"/>
      <c r="N24" s="12">
        <v>0.69843743917210599</v>
      </c>
      <c r="O24" s="12">
        <f t="shared" si="4"/>
        <v>133.34371413192594</v>
      </c>
      <c r="P24" s="9"/>
      <c r="Q24" s="12">
        <v>0.2061652179824236</v>
      </c>
      <c r="R24" s="12">
        <f t="shared" si="5"/>
        <v>138.31820166207183</v>
      </c>
      <c r="S24" s="9"/>
      <c r="T24" s="12">
        <v>2.209739541416611</v>
      </c>
      <c r="U24" s="12">
        <f t="shared" si="6"/>
        <v>124.82560606744585</v>
      </c>
    </row>
    <row r="25" spans="1:21">
      <c r="A25" s="11">
        <v>44377</v>
      </c>
      <c r="B25" s="10">
        <v>2.7405904791037772</v>
      </c>
      <c r="C25" s="12">
        <f t="shared" si="0"/>
        <v>114.08444890267123</v>
      </c>
      <c r="D25" s="9"/>
      <c r="E25" s="12">
        <v>2.7702277617134512</v>
      </c>
      <c r="F25" s="12">
        <f t="shared" si="1"/>
        <v>115.13482381067624</v>
      </c>
      <c r="G25" s="9"/>
      <c r="H25" s="12">
        <v>2.614422058442178</v>
      </c>
      <c r="I25" s="12">
        <f t="shared" si="2"/>
        <v>112.19791647562947</v>
      </c>
      <c r="J25" s="9"/>
      <c r="K25" s="12">
        <v>1.7563737467388709</v>
      </c>
      <c r="L25" s="12">
        <f t="shared" si="3"/>
        <v>96.95714486551185</v>
      </c>
      <c r="M25" s="9"/>
      <c r="N25" s="12">
        <v>2.334479328160199</v>
      </c>
      <c r="O25" s="12">
        <f t="shared" si="4"/>
        <v>136.45659557373676</v>
      </c>
      <c r="P25" s="9"/>
      <c r="Q25" s="12">
        <v>1.937449392281865</v>
      </c>
      <c r="R25" s="12">
        <f t="shared" si="5"/>
        <v>140.99804681958884</v>
      </c>
      <c r="S25" s="9"/>
      <c r="T25" s="12">
        <v>1.930467350974574E-2</v>
      </c>
      <c r="U25" s="12">
        <f t="shared" si="6"/>
        <v>124.84970324315373</v>
      </c>
    </row>
    <row r="26" spans="1:21">
      <c r="A26" s="11">
        <v>44407</v>
      </c>
      <c r="B26" s="10">
        <v>4.0115118704599384</v>
      </c>
      <c r="C26" s="12">
        <f t="shared" si="0"/>
        <v>118.66096011275069</v>
      </c>
      <c r="D26" s="9"/>
      <c r="E26" s="12">
        <v>4.3644356825274899</v>
      </c>
      <c r="F26" s="12">
        <f t="shared" si="1"/>
        <v>120.15980914408455</v>
      </c>
      <c r="G26" s="9"/>
      <c r="H26" s="12">
        <v>4.8087033473439122</v>
      </c>
      <c r="I26" s="12">
        <f t="shared" si="2"/>
        <v>117.5931814408432</v>
      </c>
      <c r="J26" s="9"/>
      <c r="K26" s="12">
        <v>-2.5456030210421421</v>
      </c>
      <c r="L26" s="12">
        <f t="shared" si="3"/>
        <v>94.489000856699178</v>
      </c>
      <c r="M26" s="9"/>
      <c r="N26" s="12">
        <v>2.3754905597005438</v>
      </c>
      <c r="O26" s="12">
        <f t="shared" si="4"/>
        <v>139.69810911967963</v>
      </c>
      <c r="P26" s="9"/>
      <c r="Q26" s="12">
        <v>-3.6108731623990531</v>
      </c>
      <c r="R26" s="12">
        <f t="shared" si="5"/>
        <v>135.90678618747344</v>
      </c>
      <c r="S26" s="9"/>
      <c r="T26" s="12">
        <v>1.338096159731528</v>
      </c>
      <c r="U26" s="12">
        <f t="shared" si="6"/>
        <v>126.52031232768657</v>
      </c>
    </row>
    <row r="27" spans="1:21">
      <c r="A27" s="11">
        <v>44439</v>
      </c>
      <c r="B27" s="10">
        <v>2.142196337510804</v>
      </c>
      <c r="C27" s="12">
        <f t="shared" si="0"/>
        <v>121.20291085434118</v>
      </c>
      <c r="D27" s="9"/>
      <c r="E27" s="12">
        <v>2.08326245411754</v>
      </c>
      <c r="F27" s="12">
        <f t="shared" si="1"/>
        <v>122.66305333292256</v>
      </c>
      <c r="G27" s="9"/>
      <c r="H27" s="12">
        <v>1.841467349962955</v>
      </c>
      <c r="I27" s="12">
        <f t="shared" si="2"/>
        <v>119.75862148285903</v>
      </c>
      <c r="J27" s="9"/>
      <c r="K27" s="12">
        <v>2.8818766081989189</v>
      </c>
      <c r="L27" s="12">
        <f t="shared" si="3"/>
        <v>97.212057269709263</v>
      </c>
      <c r="M27" s="9"/>
      <c r="N27" s="12">
        <v>3.040565674058171</v>
      </c>
      <c r="O27" s="12">
        <f t="shared" si="4"/>
        <v>143.94572187288094</v>
      </c>
      <c r="P27" s="9"/>
      <c r="Q27" s="12">
        <v>2.2368330524988211</v>
      </c>
      <c r="R27" s="12">
        <f t="shared" si="5"/>
        <v>138.94679410150374</v>
      </c>
      <c r="S27" s="9"/>
      <c r="T27" s="12">
        <v>1.499980853395577</v>
      </c>
      <c r="U27" s="12">
        <f t="shared" si="6"/>
        <v>128.41809278825815</v>
      </c>
    </row>
    <row r="28" spans="1:21">
      <c r="A28" s="11">
        <v>44469</v>
      </c>
      <c r="B28" s="10">
        <v>-5.7290282007594229</v>
      </c>
      <c r="C28" s="12">
        <f t="shared" si="0"/>
        <v>114.25916191135467</v>
      </c>
      <c r="D28" s="9"/>
      <c r="E28" s="12">
        <v>-5.9216303113877489</v>
      </c>
      <c r="F28" s="12">
        <f t="shared" si="1"/>
        <v>115.3994007858865</v>
      </c>
      <c r="G28" s="9"/>
      <c r="H28" s="12">
        <v>-5.3986500915599649</v>
      </c>
      <c r="I28" s="12">
        <f t="shared" si="2"/>
        <v>113.29327255452371</v>
      </c>
      <c r="J28" s="9"/>
      <c r="K28" s="12">
        <v>-2.2727231116306479</v>
      </c>
      <c r="L28" s="12">
        <f t="shared" si="3"/>
        <v>95.002696376848959</v>
      </c>
      <c r="M28" s="9"/>
      <c r="N28" s="12">
        <v>-4.6509779145234464</v>
      </c>
      <c r="O28" s="12">
        <f t="shared" si="4"/>
        <v>137.25083813967191</v>
      </c>
      <c r="P28" s="9"/>
      <c r="Q28" s="12">
        <v>-2.9484843741097282</v>
      </c>
      <c r="R28" s="12">
        <f t="shared" si="5"/>
        <v>134.84996958909448</v>
      </c>
      <c r="S28" s="9"/>
      <c r="T28" s="12">
        <v>-4.1982384400907407</v>
      </c>
      <c r="U28" s="12">
        <f t="shared" si="6"/>
        <v>123.02679505279011</v>
      </c>
    </row>
    <row r="29" spans="1:21">
      <c r="A29" s="11">
        <v>44498</v>
      </c>
      <c r="B29" s="10">
        <v>6.9184947348846171</v>
      </c>
      <c r="C29" s="12">
        <f t="shared" si="0"/>
        <v>122.16417601231502</v>
      </c>
      <c r="D29" s="9"/>
      <c r="E29" s="12">
        <v>7.077879420716604</v>
      </c>
      <c r="F29" s="12">
        <f t="shared" si="1"/>
        <v>123.56723122574104</v>
      </c>
      <c r="G29" s="9"/>
      <c r="H29" s="12">
        <v>7.6011581830683461</v>
      </c>
      <c r="I29" s="12">
        <f t="shared" si="2"/>
        <v>121.90487341216782</v>
      </c>
      <c r="J29" s="9"/>
      <c r="K29" s="12">
        <v>3.847011314972471</v>
      </c>
      <c r="L29" s="12">
        <f t="shared" si="3"/>
        <v>98.657460855995282</v>
      </c>
      <c r="M29" s="9"/>
      <c r="N29" s="12">
        <v>7.0061787802834674</v>
      </c>
      <c r="O29" s="12">
        <f t="shared" si="4"/>
        <v>146.8668772371748</v>
      </c>
      <c r="P29" s="9"/>
      <c r="Q29" s="12">
        <v>4.2539382355850863</v>
      </c>
      <c r="R29" s="12">
        <f t="shared" si="5"/>
        <v>140.58640400611984</v>
      </c>
      <c r="S29" s="9"/>
      <c r="T29" s="12">
        <v>5.9255697609021496</v>
      </c>
      <c r="U29" s="12">
        <f t="shared" si="6"/>
        <v>130.31683361824531</v>
      </c>
    </row>
    <row r="30" spans="1:21">
      <c r="A30" s="11">
        <v>44530</v>
      </c>
      <c r="B30" s="10">
        <v>-1.2750041680676729</v>
      </c>
      <c r="C30" s="12">
        <f t="shared" si="0"/>
        <v>120.60657767627248</v>
      </c>
      <c r="D30" s="9"/>
      <c r="E30" s="12">
        <v>-1.0136213999986881</v>
      </c>
      <c r="F30" s="12">
        <f t="shared" si="1"/>
        <v>122.31472732665107</v>
      </c>
      <c r="G30" s="9"/>
      <c r="H30" s="12">
        <v>-0.67465217332911553</v>
      </c>
      <c r="I30" s="12">
        <f t="shared" si="2"/>
        <v>121.08243953429852</v>
      </c>
      <c r="J30" s="9"/>
      <c r="K30" s="12">
        <v>-5.5940746770760894</v>
      </c>
      <c r="L30" s="12">
        <f t="shared" si="3"/>
        <v>93.138488821203794</v>
      </c>
      <c r="M30" s="9"/>
      <c r="N30" s="12">
        <v>-0.69289537083314645</v>
      </c>
      <c r="O30" s="12">
        <f t="shared" si="4"/>
        <v>145.84924344351123</v>
      </c>
      <c r="P30" s="9"/>
      <c r="Q30" s="12">
        <v>-4.1669760786973944</v>
      </c>
      <c r="R30" s="12">
        <f t="shared" si="5"/>
        <v>134.72820218128396</v>
      </c>
      <c r="S30" s="9"/>
      <c r="T30" s="12">
        <v>-3.5019192431209771</v>
      </c>
      <c r="U30" s="12">
        <f t="shared" si="6"/>
        <v>125.75324334474203</v>
      </c>
    </row>
    <row r="31" spans="1:21" s="6" customFormat="1">
      <c r="A31" s="11">
        <v>44561</v>
      </c>
      <c r="B31" s="10">
        <v>9.1815402692875701</v>
      </c>
      <c r="C31" s="12">
        <f t="shared" si="0"/>
        <v>131.68011917302903</v>
      </c>
      <c r="D31" s="5"/>
      <c r="E31" s="12">
        <v>9.6038780056653792</v>
      </c>
      <c r="F31" s="12">
        <f t="shared" si="1"/>
        <v>134.06168452206489</v>
      </c>
      <c r="G31" s="5"/>
      <c r="H31" s="12">
        <v>8.8318415535310066</v>
      </c>
      <c r="I31" s="12">
        <f t="shared" si="2"/>
        <v>131.77624874311775</v>
      </c>
      <c r="J31" s="5"/>
      <c r="K31" s="12">
        <v>0.85366548609091542</v>
      </c>
      <c r="L31" s="12">
        <f t="shared" si="3"/>
        <v>93.933579954537052</v>
      </c>
      <c r="M31" s="5"/>
      <c r="N31" s="12">
        <v>4.4816131579687326</v>
      </c>
      <c r="O31" s="12">
        <f t="shared" si="4"/>
        <v>152.38564232847347</v>
      </c>
      <c r="P31" s="5"/>
      <c r="Q31" s="12">
        <v>2.2338370727897678</v>
      </c>
      <c r="R31" s="12">
        <f t="shared" si="5"/>
        <v>137.73781070911264</v>
      </c>
      <c r="S31" s="5"/>
      <c r="T31" s="12">
        <v>5.5292056012594903</v>
      </c>
      <c r="U31" s="12">
        <f t="shared" si="6"/>
        <v>132.706398719525</v>
      </c>
    </row>
    <row r="32" spans="1:21">
      <c r="A32" s="11">
        <v>44592</v>
      </c>
      <c r="B32" s="10">
        <v>-7.7122134470636983</v>
      </c>
      <c r="C32" s="12">
        <f t="shared" si="0"/>
        <v>121.52466731505717</v>
      </c>
      <c r="D32" s="9"/>
      <c r="E32" s="12">
        <v>-7.9325247143775428</v>
      </c>
      <c r="F32" s="12">
        <f t="shared" si="1"/>
        <v>123.42720826484124</v>
      </c>
      <c r="G32" s="9"/>
      <c r="H32" s="12">
        <v>-6.8473078102695322</v>
      </c>
      <c r="I32" s="12">
        <f t="shared" si="2"/>
        <v>122.75312337085003</v>
      </c>
      <c r="J32" s="9"/>
      <c r="K32" s="12">
        <v>-1.794218124428393</v>
      </c>
      <c r="L32" s="12">
        <f t="shared" si="3"/>
        <v>92.248206638068311</v>
      </c>
      <c r="M32" s="9"/>
      <c r="N32" s="12">
        <v>-5.1747041639846341</v>
      </c>
      <c r="O32" s="12">
        <f t="shared" si="4"/>
        <v>144.50013614958721</v>
      </c>
      <c r="P32" s="9"/>
      <c r="Q32" s="12">
        <v>-9.6273682031173919</v>
      </c>
      <c r="R32" s="12">
        <f t="shared" si="5"/>
        <v>124.4772845172335</v>
      </c>
      <c r="S32" s="9"/>
      <c r="T32" s="12">
        <v>-3.2411126025954529</v>
      </c>
      <c r="U32" s="12">
        <f t="shared" si="6"/>
        <v>128.40523490617591</v>
      </c>
    </row>
    <row r="33" spans="1:21">
      <c r="A33" s="11">
        <v>44620</v>
      </c>
      <c r="B33" s="10">
        <v>-3.916598991730269</v>
      </c>
      <c r="C33" s="12">
        <f t="shared" si="0"/>
        <v>116.76503342029208</v>
      </c>
      <c r="D33" s="9"/>
      <c r="E33" s="12">
        <v>-3.8932140013083432</v>
      </c>
      <c r="F33" s="12">
        <f t="shared" si="1"/>
        <v>118.62192291125044</v>
      </c>
      <c r="G33" s="9"/>
      <c r="H33" s="12">
        <v>-3.1301208961816762</v>
      </c>
      <c r="I33" s="12">
        <f t="shared" si="2"/>
        <v>118.91080220550339</v>
      </c>
      <c r="J33" s="9"/>
      <c r="K33" s="12">
        <v>-6.1174345757671666</v>
      </c>
      <c r="L33" s="12">
        <f t="shared" si="3"/>
        <v>86.604982949665981</v>
      </c>
      <c r="M33" s="9"/>
      <c r="N33" s="12">
        <v>-2.994144990969982</v>
      </c>
      <c r="O33" s="12">
        <f t="shared" si="4"/>
        <v>140.17359256111953</v>
      </c>
      <c r="P33" s="9"/>
      <c r="Q33" s="12">
        <v>1.067499247155945</v>
      </c>
      <c r="R33" s="12">
        <f t="shared" si="5"/>
        <v>125.80607859233513</v>
      </c>
      <c r="S33" s="9"/>
      <c r="T33" s="12">
        <v>-3.2935293121731708</v>
      </c>
      <c r="U33" s="12">
        <f t="shared" si="6"/>
        <v>124.17617085617618</v>
      </c>
    </row>
    <row r="34" spans="1:21">
      <c r="A34" s="11">
        <v>44651</v>
      </c>
      <c r="B34" s="10">
        <v>6.8633693120313088</v>
      </c>
      <c r="C34" s="12">
        <f t="shared" si="0"/>
        <v>124.77904889124352</v>
      </c>
      <c r="D34" s="9"/>
      <c r="E34" s="12">
        <v>7.0688798183606396</v>
      </c>
      <c r="F34" s="12">
        <f t="shared" si="1"/>
        <v>127.00716408007514</v>
      </c>
      <c r="G34" s="9"/>
      <c r="H34" s="12">
        <v>6.5460757568189587</v>
      </c>
      <c r="I34" s="12">
        <f t="shared" si="2"/>
        <v>126.69479340091679</v>
      </c>
      <c r="J34" s="9"/>
      <c r="K34" s="12">
        <v>3.1919320734023811</v>
      </c>
      <c r="L34" s="12">
        <f t="shared" si="3"/>
        <v>89.369355177601037</v>
      </c>
      <c r="M34" s="9"/>
      <c r="N34" s="12">
        <v>3.7129529565418151</v>
      </c>
      <c r="O34" s="12">
        <f t="shared" si="4"/>
        <v>145.37817211040851</v>
      </c>
      <c r="P34" s="9"/>
      <c r="Q34" s="12">
        <v>1.2446088621932641</v>
      </c>
      <c r="R34" s="12">
        <f t="shared" si="5"/>
        <v>127.37187219567315</v>
      </c>
      <c r="S34" s="9"/>
      <c r="T34" s="12">
        <v>2.485170010618631</v>
      </c>
      <c r="U34" s="12">
        <f t="shared" si="6"/>
        <v>127.26215981462843</v>
      </c>
    </row>
    <row r="35" spans="1:21">
      <c r="A35" s="11">
        <v>44680</v>
      </c>
      <c r="B35" s="10">
        <v>-4.026576608042431</v>
      </c>
      <c r="C35" s="12">
        <f t="shared" si="0"/>
        <v>119.75472489685087</v>
      </c>
      <c r="D35" s="9"/>
      <c r="E35" s="12">
        <v>-3.6550774863353901</v>
      </c>
      <c r="F35" s="12">
        <f t="shared" si="1"/>
        <v>122.36495381975126</v>
      </c>
      <c r="G35" s="9"/>
      <c r="H35" s="12">
        <v>-4.3922461850733452</v>
      </c>
      <c r="I35" s="12">
        <f t="shared" si="2"/>
        <v>121.13004617107848</v>
      </c>
      <c r="J35" s="9"/>
      <c r="K35" s="12">
        <v>-9.4292306772199463</v>
      </c>
      <c r="L35" s="12">
        <f t="shared" si="3"/>
        <v>80.942512523161028</v>
      </c>
      <c r="M35" s="9"/>
      <c r="N35" s="12">
        <v>-8.720183273183002</v>
      </c>
      <c r="O35" s="12">
        <f t="shared" si="4"/>
        <v>132.70092906317748</v>
      </c>
      <c r="P35" s="9"/>
      <c r="Q35" s="12">
        <v>-9.9109293410673871</v>
      </c>
      <c r="R35" s="12">
        <f t="shared" si="5"/>
        <v>114.74813594196533</v>
      </c>
      <c r="S35" s="9"/>
      <c r="T35" s="12">
        <v>-4.8224418098564259</v>
      </c>
      <c r="U35" s="12">
        <f t="shared" si="6"/>
        <v>121.12501621160149</v>
      </c>
    </row>
    <row r="36" spans="1:21">
      <c r="A36" s="11">
        <v>44712</v>
      </c>
      <c r="B36" s="10">
        <v>-4.3228467445532992</v>
      </c>
      <c r="C36" s="12">
        <f t="shared" si="0"/>
        <v>114.5779116701986</v>
      </c>
      <c r="D36" s="9"/>
      <c r="E36" s="12">
        <v>-4.6814460531902302</v>
      </c>
      <c r="F36" s="12">
        <f t="shared" si="1"/>
        <v>116.63650451866847</v>
      </c>
      <c r="G36" s="9"/>
      <c r="H36" s="12">
        <v>-6.2349392453513346</v>
      </c>
      <c r="I36" s="12">
        <f t="shared" si="2"/>
        <v>113.57766138444572</v>
      </c>
      <c r="J36" s="9"/>
      <c r="K36" s="12">
        <v>3.7758941144755198</v>
      </c>
      <c r="L36" s="12">
        <f t="shared" si="3"/>
        <v>83.998816089631674</v>
      </c>
      <c r="M36" s="9"/>
      <c r="N36" s="12">
        <v>0.1834616725840732</v>
      </c>
      <c r="O36" s="12">
        <f t="shared" si="4"/>
        <v>132.94438440717138</v>
      </c>
      <c r="P36" s="9"/>
      <c r="Q36" s="12">
        <v>0.15112035253948</v>
      </c>
      <c r="R36" s="12">
        <f t="shared" si="5"/>
        <v>114.92154372953331</v>
      </c>
      <c r="S36" s="9"/>
      <c r="T36" s="12">
        <v>0.32567247809134342</v>
      </c>
      <c r="U36" s="12">
        <f t="shared" si="6"/>
        <v>121.51948705348636</v>
      </c>
    </row>
    <row r="37" spans="1:21">
      <c r="A37" s="11">
        <v>44742</v>
      </c>
      <c r="B37" s="10">
        <v>-7.2708494748455976</v>
      </c>
      <c r="C37" s="12">
        <f t="shared" si="0"/>
        <v>106.24712418123691</v>
      </c>
      <c r="D37" s="9"/>
      <c r="E37" s="12">
        <v>-7.099087223945344</v>
      </c>
      <c r="F37" s="12">
        <f t="shared" si="1"/>
        <v>108.35637732792725</v>
      </c>
      <c r="G37" s="9"/>
      <c r="H37" s="12">
        <v>-7.4125621905379857</v>
      </c>
      <c r="I37" s="12">
        <f t="shared" si="2"/>
        <v>105.15864659976504</v>
      </c>
      <c r="J37" s="9"/>
      <c r="K37" s="12">
        <v>-10.377888000477</v>
      </c>
      <c r="L37" s="12">
        <f t="shared" si="3"/>
        <v>75.281513034123051</v>
      </c>
      <c r="M37" s="9"/>
      <c r="N37" s="12">
        <v>-8.254376323987378</v>
      </c>
      <c r="O37" s="12">
        <f t="shared" si="4"/>
        <v>121.97065461659506</v>
      </c>
      <c r="P37" s="9"/>
      <c r="Q37" s="12">
        <v>-8.2243088793091843</v>
      </c>
      <c r="R37" s="12">
        <f t="shared" si="5"/>
        <v>105.47004100434611</v>
      </c>
      <c r="S37" s="9"/>
      <c r="T37" s="12">
        <v>-6.5611267905795634</v>
      </c>
      <c r="U37" s="12">
        <f t="shared" si="6"/>
        <v>113.5464394326452</v>
      </c>
    </row>
    <row r="38" spans="1:21">
      <c r="A38" s="11">
        <v>44771</v>
      </c>
      <c r="B38" s="10">
        <v>8.7430343807561872</v>
      </c>
      <c r="C38" s="12">
        <f t="shared" si="0"/>
        <v>115.53634677696718</v>
      </c>
      <c r="D38" s="9"/>
      <c r="E38" s="12">
        <v>8.5475220747050393</v>
      </c>
      <c r="F38" s="12">
        <f t="shared" si="1"/>
        <v>117.61816259938252</v>
      </c>
      <c r="G38" s="9"/>
      <c r="H38" s="12">
        <v>9.0574414536328529</v>
      </c>
      <c r="I38" s="12">
        <f t="shared" si="2"/>
        <v>114.68332944897143</v>
      </c>
      <c r="J38" s="9"/>
      <c r="K38" s="12">
        <v>14.3907281262609</v>
      </c>
      <c r="L38" s="12">
        <f t="shared" si="3"/>
        <v>86.115070904199357</v>
      </c>
      <c r="M38" s="9"/>
      <c r="N38" s="12">
        <v>9.2204455768100537</v>
      </c>
      <c r="O38" s="12">
        <f t="shared" si="4"/>
        <v>133.21689244519717</v>
      </c>
      <c r="P38" s="9"/>
      <c r="Q38" s="12">
        <v>10.44028199968885</v>
      </c>
      <c r="R38" s="12">
        <f t="shared" si="5"/>
        <v>116.48141071038731</v>
      </c>
      <c r="S38" s="9"/>
      <c r="T38" s="12">
        <v>6.8174513754784671</v>
      </c>
      <c r="U38" s="12">
        <f t="shared" si="6"/>
        <v>121.2874127295529</v>
      </c>
    </row>
    <row r="39" spans="1:21">
      <c r="A39" s="11">
        <v>44804</v>
      </c>
      <c r="B39" s="10">
        <v>-5.9172278513443093</v>
      </c>
      <c r="C39" s="12">
        <f t="shared" si="0"/>
        <v>108.69979788705473</v>
      </c>
      <c r="D39" s="9"/>
      <c r="E39" s="12">
        <v>-5.8841232042031066</v>
      </c>
      <c r="F39" s="12">
        <f t="shared" si="1"/>
        <v>110.69736500151491</v>
      </c>
      <c r="G39" s="9"/>
      <c r="H39" s="12">
        <v>-5.9727053136499952</v>
      </c>
      <c r="I39" s="12">
        <f t="shared" si="2"/>
        <v>107.83363213710199</v>
      </c>
      <c r="J39" s="9"/>
      <c r="K39" s="12">
        <v>-7.0607889174332916</v>
      </c>
      <c r="L39" s="12">
        <f t="shared" si="3"/>
        <v>80.034667521555832</v>
      </c>
      <c r="M39" s="9"/>
      <c r="N39" s="12">
        <v>-4.0781879024841086</v>
      </c>
      <c r="O39" s="12">
        <f t="shared" si="4"/>
        <v>127.78405725343188</v>
      </c>
      <c r="P39" s="9"/>
      <c r="Q39" s="12">
        <v>-2.0462777046448388</v>
      </c>
      <c r="R39" s="12">
        <f t="shared" si="5"/>
        <v>114.09787757296486</v>
      </c>
      <c r="S39" s="9"/>
      <c r="T39" s="12">
        <v>-3.721025133469114</v>
      </c>
      <c r="U39" s="12">
        <f t="shared" si="6"/>
        <v>116.77427761815181</v>
      </c>
    </row>
    <row r="40" spans="1:21">
      <c r="A40" s="11">
        <v>44834</v>
      </c>
      <c r="B40" s="10">
        <v>-13.18642158977182</v>
      </c>
      <c r="C40" s="12">
        <f t="shared" si="0"/>
        <v>94.366184270437813</v>
      </c>
      <c r="D40" s="9"/>
      <c r="E40" s="12">
        <v>-12.71759155705664</v>
      </c>
      <c r="F40" s="12">
        <f t="shared" si="1"/>
        <v>96.619326256198079</v>
      </c>
      <c r="G40" s="9"/>
      <c r="H40" s="12">
        <v>-12.17536344595594</v>
      </c>
      <c r="I40" s="12">
        <f t="shared" si="2"/>
        <v>94.704495507434686</v>
      </c>
      <c r="J40" s="9"/>
      <c r="K40" s="12">
        <v>-24.178884420662701</v>
      </c>
      <c r="L40" s="12">
        <f t="shared" si="3"/>
        <v>60.683177765057174</v>
      </c>
      <c r="M40" s="9"/>
      <c r="N40" s="12">
        <v>-9.2098631364816885</v>
      </c>
      <c r="O40" s="12">
        <f t="shared" si="4"/>
        <v>116.0153204701474</v>
      </c>
      <c r="P40" s="9"/>
      <c r="Q40" s="12">
        <v>-9.5835483485778532</v>
      </c>
      <c r="R40" s="12">
        <f t="shared" si="5"/>
        <v>103.16325231105861</v>
      </c>
      <c r="S40" s="9"/>
      <c r="T40" s="12">
        <v>-8.7619616901166264</v>
      </c>
      <c r="U40" s="12">
        <f t="shared" si="6"/>
        <v>106.54256014933891</v>
      </c>
    </row>
    <row r="41" spans="1:21">
      <c r="A41" s="11">
        <v>44865</v>
      </c>
      <c r="B41" s="10">
        <v>3.8643283792256118</v>
      </c>
      <c r="C41" s="12">
        <f t="shared" si="0"/>
        <v>98.012803509592672</v>
      </c>
      <c r="D41" s="9"/>
      <c r="E41" s="12">
        <v>3.3818240155026209</v>
      </c>
      <c r="F41" s="12">
        <f t="shared" si="1"/>
        <v>99.886821835147018</v>
      </c>
      <c r="G41" s="9"/>
      <c r="H41" s="12">
        <v>4.8943802863455677</v>
      </c>
      <c r="I41" s="12">
        <f t="shared" si="2"/>
        <v>99.339693665833593</v>
      </c>
      <c r="J41" s="9"/>
      <c r="K41" s="12">
        <v>12.233335903208991</v>
      </c>
      <c r="L41" s="12">
        <f t="shared" si="3"/>
        <v>68.106754737798042</v>
      </c>
      <c r="M41" s="9"/>
      <c r="N41" s="12">
        <v>8.0961358171093956</v>
      </c>
      <c r="O41" s="12">
        <f t="shared" si="4"/>
        <v>125.40807838406525</v>
      </c>
      <c r="P41" s="9"/>
      <c r="Q41" s="12">
        <v>11.008900769928911</v>
      </c>
      <c r="R41" s="12">
        <f t="shared" si="5"/>
        <v>114.52039238901445</v>
      </c>
      <c r="S41" s="9"/>
      <c r="T41" s="12">
        <v>14.06608217546068</v>
      </c>
      <c r="U41" s="12">
        <f t="shared" si="6"/>
        <v>121.52892421178454</v>
      </c>
    </row>
    <row r="42" spans="1:21">
      <c r="A42" s="11">
        <v>44895</v>
      </c>
      <c r="B42" s="10">
        <v>6.0217886333348902</v>
      </c>
      <c r="C42" s="12">
        <f t="shared" si="0"/>
        <v>103.91492737054618</v>
      </c>
      <c r="D42" s="9"/>
      <c r="E42" s="12">
        <v>5.9943482404711146</v>
      </c>
      <c r="F42" s="12">
        <f t="shared" si="1"/>
        <v>105.87438578228468</v>
      </c>
      <c r="G42" s="9"/>
      <c r="H42" s="12">
        <v>5.7670593425800174</v>
      </c>
      <c r="I42" s="12">
        <f t="shared" si="2"/>
        <v>105.06867275027942</v>
      </c>
      <c r="J42" s="9"/>
      <c r="K42" s="12">
        <v>8.5819843477226385</v>
      </c>
      <c r="L42" s="12">
        <f t="shared" si="3"/>
        <v>73.951665769137719</v>
      </c>
      <c r="M42" s="9"/>
      <c r="N42" s="12">
        <v>5.5884022723710292</v>
      </c>
      <c r="O42" s="12">
        <f t="shared" si="4"/>
        <v>132.4163862862172</v>
      </c>
      <c r="P42" s="9"/>
      <c r="Q42" s="12">
        <v>2.3357757256028622</v>
      </c>
      <c r="R42" s="12">
        <f t="shared" si="5"/>
        <v>117.19533191530219</v>
      </c>
      <c r="S42" s="9"/>
      <c r="T42" s="12">
        <v>6.043545616629431</v>
      </c>
      <c r="U42" s="12">
        <f t="shared" si="6"/>
        <v>128.87358018392274</v>
      </c>
    </row>
    <row r="43" spans="1:21" s="6" customFormat="1">
      <c r="A43" s="11">
        <v>44925</v>
      </c>
      <c r="B43" s="10">
        <v>-5.0928902877223958</v>
      </c>
      <c r="C43" s="12">
        <f t="shared" si="0"/>
        <v>98.622654126997858</v>
      </c>
      <c r="D43" s="5"/>
      <c r="E43" s="12">
        <v>-4.9672243018734736</v>
      </c>
      <c r="F43" s="12">
        <f t="shared" si="1"/>
        <v>100.61536756224776</v>
      </c>
      <c r="G43" s="5"/>
      <c r="H43" s="12">
        <v>-5.1394854508932113</v>
      </c>
      <c r="I43" s="12">
        <f t="shared" si="2"/>
        <v>99.66868360083221</v>
      </c>
      <c r="J43" s="5"/>
      <c r="K43" s="12">
        <v>-6.7801759740757417</v>
      </c>
      <c r="L43" s="12">
        <f t="shared" si="3"/>
        <v>68.937612694229855</v>
      </c>
      <c r="M43" s="5"/>
      <c r="N43" s="12">
        <v>-5.7614487073989196</v>
      </c>
      <c r="O43" s="12">
        <f t="shared" si="4"/>
        <v>124.78728411014558</v>
      </c>
      <c r="P43" s="5"/>
      <c r="Q43" s="12">
        <v>-6.4902379900486418</v>
      </c>
      <c r="R43" s="12">
        <f t="shared" si="5"/>
        <v>109.58907596077165</v>
      </c>
      <c r="S43" s="5"/>
      <c r="T43" s="12">
        <v>-4.0924099332649071</v>
      </c>
      <c r="U43" s="12">
        <f t="shared" si="6"/>
        <v>123.59954498712177</v>
      </c>
    </row>
    <row r="44" spans="1:21">
      <c r="A44" s="11">
        <v>44957</v>
      </c>
      <c r="B44" s="10">
        <v>10.29719565731682</v>
      </c>
      <c r="C44" s="12">
        <f t="shared" si="0"/>
        <v>108.77802178489367</v>
      </c>
      <c r="D44" s="9"/>
      <c r="E44" s="12">
        <v>10.069521691885001</v>
      </c>
      <c r="F44" s="12">
        <f t="shared" si="1"/>
        <v>110.74685382429811</v>
      </c>
      <c r="G44" s="9"/>
      <c r="H44" s="12">
        <v>10.671052101885859</v>
      </c>
      <c r="I44" s="12">
        <f t="shared" si="2"/>
        <v>110.30438075714078</v>
      </c>
      <c r="J44" s="9"/>
      <c r="K44" s="12">
        <v>15.68753871547022</v>
      </c>
      <c r="L44" s="12">
        <f t="shared" si="3"/>
        <v>79.752227375158071</v>
      </c>
      <c r="M44" s="9"/>
      <c r="N44" s="12">
        <v>6.283391830577445</v>
      </c>
      <c r="O44" s="12">
        <f t="shared" si="4"/>
        <v>132.62815812552194</v>
      </c>
      <c r="P44" s="9"/>
      <c r="Q44" s="12">
        <v>9.7466075096337867</v>
      </c>
      <c r="R44" s="12">
        <f t="shared" si="5"/>
        <v>120.27029306810249</v>
      </c>
      <c r="S44" s="9"/>
      <c r="T44" s="12">
        <v>2.9277665678119291</v>
      </c>
      <c r="U44" s="12">
        <f t="shared" si="6"/>
        <v>127.21825114322239</v>
      </c>
    </row>
    <row r="45" spans="1:21">
      <c r="A45" s="11">
        <v>44985</v>
      </c>
      <c r="B45" s="10">
        <v>-6.03885602145745</v>
      </c>
      <c r="C45" s="12">
        <f t="shared" si="0"/>
        <v>102.20907366631432</v>
      </c>
      <c r="D45" s="9"/>
      <c r="E45" s="12">
        <v>-5.925785194895095</v>
      </c>
      <c r="F45" s="12">
        <f t="shared" si="1"/>
        <v>104.18423315656574</v>
      </c>
      <c r="G45" s="9"/>
      <c r="H45" s="12">
        <v>-4.7994330502812774</v>
      </c>
      <c r="I45" s="12">
        <f t="shared" si="2"/>
        <v>105.01039585117447</v>
      </c>
      <c r="J45" s="9"/>
      <c r="K45" s="12">
        <v>-8.1642046934295447</v>
      </c>
      <c r="L45" s="12">
        <f t="shared" si="3"/>
        <v>73.241092284680818</v>
      </c>
      <c r="M45" s="9"/>
      <c r="N45" s="12">
        <v>-2.4398955166379692</v>
      </c>
      <c r="O45" s="12">
        <f t="shared" si="4"/>
        <v>129.39216964161781</v>
      </c>
      <c r="P45" s="9"/>
      <c r="Q45" s="12">
        <v>-1.6890882392015081</v>
      </c>
      <c r="R45" s="12">
        <f t="shared" si="5"/>
        <v>118.23882169263598</v>
      </c>
      <c r="S45" s="9"/>
      <c r="T45" s="12">
        <v>-3.9421005579555302</v>
      </c>
      <c r="U45" s="12">
        <f t="shared" si="6"/>
        <v>122.20317975508415</v>
      </c>
    </row>
    <row r="46" spans="1:21">
      <c r="A46" s="11">
        <v>45016</v>
      </c>
      <c r="B46" s="10">
        <v>-2.0668256897085731</v>
      </c>
      <c r="C46" s="12">
        <f t="shared" si="0"/>
        <v>100.09659027456578</v>
      </c>
      <c r="D46" s="9"/>
      <c r="E46" s="12">
        <v>-1.74063639808214</v>
      </c>
      <c r="F46" s="12">
        <f t="shared" si="1"/>
        <v>102.37076447317979</v>
      </c>
      <c r="G46" s="9"/>
      <c r="H46" s="12">
        <v>-2.5393282337847212</v>
      </c>
      <c r="I46" s="12">
        <f t="shared" si="2"/>
        <v>102.3438372209165</v>
      </c>
      <c r="J46" s="9"/>
      <c r="K46" s="12">
        <v>-8.5171621909846387</v>
      </c>
      <c r="L46" s="12">
        <f t="shared" si="3"/>
        <v>67.003029664345817</v>
      </c>
      <c r="M46" s="9"/>
      <c r="N46" s="12">
        <v>3.6714229542747172</v>
      </c>
      <c r="O46" s="12">
        <f t="shared" si="4"/>
        <v>134.14270345887425</v>
      </c>
      <c r="P46" s="9"/>
      <c r="Q46" s="12">
        <v>-4.7779761300405399</v>
      </c>
      <c r="R46" s="12">
        <f t="shared" si="5"/>
        <v>112.58939901572063</v>
      </c>
      <c r="S46" s="9"/>
      <c r="T46" s="12">
        <v>2.0827068676591449</v>
      </c>
      <c r="U46" s="12">
        <f t="shared" si="6"/>
        <v>124.74831377234113</v>
      </c>
    </row>
    <row r="47" spans="1:21">
      <c r="A47" s="11">
        <v>45044</v>
      </c>
      <c r="B47" s="10">
        <v>0.31958628950774498</v>
      </c>
      <c r="C47" s="12">
        <f t="shared" si="0"/>
        <v>100.41648525334804</v>
      </c>
      <c r="D47" s="9"/>
      <c r="E47" s="12">
        <v>0.29751340794905712</v>
      </c>
      <c r="F47" s="12">
        <f t="shared" si="1"/>
        <v>102.67533122330745</v>
      </c>
      <c r="G47" s="9"/>
      <c r="H47" s="12">
        <v>0.83370906951953927</v>
      </c>
      <c r="I47" s="12">
        <f t="shared" si="2"/>
        <v>103.19708707392159</v>
      </c>
      <c r="J47" s="9"/>
      <c r="K47" s="12">
        <v>1.643343740544134</v>
      </c>
      <c r="L47" s="12">
        <f t="shared" si="3"/>
        <v>68.104119758309778</v>
      </c>
      <c r="M47" s="9"/>
      <c r="N47" s="12">
        <v>1.5608452651034279</v>
      </c>
      <c r="O47" s="12">
        <f t="shared" si="4"/>
        <v>136.23646349429382</v>
      </c>
      <c r="P47" s="9"/>
      <c r="Q47" s="12">
        <v>-1.797840162845421</v>
      </c>
      <c r="R47" s="12">
        <f t="shared" si="5"/>
        <v>110.56522158110971</v>
      </c>
      <c r="S47" s="9"/>
      <c r="T47" s="12">
        <v>2.5725590912371481</v>
      </c>
      <c r="U47" s="12">
        <f t="shared" si="6"/>
        <v>127.95753785945654</v>
      </c>
    </row>
    <row r="48" spans="1:21">
      <c r="A48" s="11">
        <v>45077</v>
      </c>
      <c r="B48" s="10">
        <v>-4.1729155837897816</v>
      </c>
      <c r="C48" s="12">
        <f t="shared" si="0"/>
        <v>96.226190091517111</v>
      </c>
      <c r="D48" s="9"/>
      <c r="E48" s="12">
        <v>-4.2283496712565816</v>
      </c>
      <c r="F48" s="12">
        <f t="shared" si="1"/>
        <v>98.333859193065123</v>
      </c>
      <c r="G48" s="9"/>
      <c r="H48" s="12">
        <v>-3.2200276679042128</v>
      </c>
      <c r="I48" s="12">
        <f t="shared" si="2"/>
        <v>99.874112317670111</v>
      </c>
      <c r="J48" s="9"/>
      <c r="K48" s="12">
        <v>-3.3932180654590032</v>
      </c>
      <c r="L48" s="12">
        <f t="shared" si="3"/>
        <v>65.793198463348972</v>
      </c>
      <c r="M48" s="9"/>
      <c r="N48" s="12">
        <v>0.434666136971118</v>
      </c>
      <c r="O48" s="12">
        <f t="shared" si="4"/>
        <v>136.82863726731054</v>
      </c>
      <c r="P48" s="9"/>
      <c r="Q48" s="12">
        <v>-0.9237420671383334</v>
      </c>
      <c r="R48" s="12">
        <f t="shared" si="5"/>
        <v>109.54388411774029</v>
      </c>
      <c r="S48" s="9"/>
      <c r="T48" s="12">
        <v>-3.1669115091338962</v>
      </c>
      <c r="U48" s="12">
        <f t="shared" si="6"/>
        <v>123.90523586618104</v>
      </c>
    </row>
    <row r="49" spans="1:21">
      <c r="A49" s="11">
        <v>45107</v>
      </c>
      <c r="B49" s="10">
        <v>5.6901687549015154</v>
      </c>
      <c r="C49" s="12">
        <f t="shared" si="0"/>
        <v>101.70162269413676</v>
      </c>
      <c r="D49" s="9"/>
      <c r="E49" s="12">
        <v>5.3578258695380132</v>
      </c>
      <c r="F49" s="12">
        <f t="shared" si="1"/>
        <v>103.60241613942625</v>
      </c>
      <c r="G49" s="9"/>
      <c r="H49" s="12">
        <v>5.1528782651946159</v>
      </c>
      <c r="I49" s="12">
        <f t="shared" si="2"/>
        <v>105.02050374384339</v>
      </c>
      <c r="J49" s="9"/>
      <c r="K49" s="12">
        <v>12.769078779881159</v>
      </c>
      <c r="L49" s="12">
        <f t="shared" si="3"/>
        <v>74.194383806937566</v>
      </c>
      <c r="M49" s="9"/>
      <c r="N49" s="12">
        <v>6.6075271014151671</v>
      </c>
      <c r="O49" s="12">
        <f t="shared" si="4"/>
        <v>145.86962655724514</v>
      </c>
      <c r="P49" s="9"/>
      <c r="Q49" s="12">
        <v>8.1301696952648115</v>
      </c>
      <c r="R49" s="12">
        <f t="shared" si="5"/>
        <v>118.44998778729682</v>
      </c>
      <c r="S49" s="9"/>
      <c r="T49" s="12">
        <v>4.6761439843929109</v>
      </c>
      <c r="U49" s="12">
        <f t="shared" si="6"/>
        <v>129.69922309948532</v>
      </c>
    </row>
    <row r="50" spans="1:21">
      <c r="A50" s="11">
        <v>45138</v>
      </c>
      <c r="B50" s="10">
        <v>2.1112700380454759</v>
      </c>
      <c r="C50" s="12">
        <f t="shared" si="0"/>
        <v>103.84881858228412</v>
      </c>
      <c r="D50" s="9"/>
      <c r="E50" s="12">
        <v>2.0026082442051951</v>
      </c>
      <c r="F50" s="12">
        <f t="shared" si="1"/>
        <v>105.67716666623018</v>
      </c>
      <c r="G50" s="9"/>
      <c r="H50" s="12">
        <v>2.8506273038137131</v>
      </c>
      <c r="I50" s="12">
        <f t="shared" si="2"/>
        <v>108.0142468981681</v>
      </c>
      <c r="J50" s="9"/>
      <c r="K50" s="12">
        <v>4.5109384643507111</v>
      </c>
      <c r="L50" s="12">
        <f t="shared" si="3"/>
        <v>77.541246804472706</v>
      </c>
      <c r="M50" s="9"/>
      <c r="N50" s="12">
        <v>3.2124955937970601</v>
      </c>
      <c r="O50" s="12">
        <f t="shared" si="4"/>
        <v>150.55568188308487</v>
      </c>
      <c r="P50" s="9"/>
      <c r="Q50" s="12">
        <v>6.1153537519143208</v>
      </c>
      <c r="R50" s="12">
        <f t="shared" si="5"/>
        <v>125.69362355958933</v>
      </c>
      <c r="S50" s="9"/>
      <c r="T50" s="12">
        <v>3.4442188692033859</v>
      </c>
      <c r="U50" s="12">
        <f t="shared" si="6"/>
        <v>134.16634821468799</v>
      </c>
    </row>
    <row r="51" spans="1:21">
      <c r="A51" s="11">
        <v>45169</v>
      </c>
      <c r="B51" s="10">
        <v>-3.273234393218261</v>
      </c>
      <c r="C51" s="12">
        <f t="shared" si="0"/>
        <v>100.44960333549797</v>
      </c>
      <c r="D51" s="9"/>
      <c r="E51" s="12">
        <v>-3.327591305427458</v>
      </c>
      <c r="F51" s="12">
        <f t="shared" si="1"/>
        <v>102.16066245642261</v>
      </c>
      <c r="G51" s="9"/>
      <c r="H51" s="12">
        <v>-3.111077487510105</v>
      </c>
      <c r="I51" s="12">
        <f t="shared" si="2"/>
        <v>104.65383997961561</v>
      </c>
      <c r="J51" s="9"/>
      <c r="K51" s="12">
        <v>-1.868142654442928</v>
      </c>
      <c r="L51" s="12">
        <f t="shared" si="3"/>
        <v>76.092665698131484</v>
      </c>
      <c r="M51" s="9"/>
      <c r="N51" s="12">
        <v>-1.592152935526836</v>
      </c>
      <c r="O51" s="12">
        <f t="shared" si="4"/>
        <v>148.15860517438088</v>
      </c>
      <c r="P51" s="9"/>
      <c r="Q51" s="12">
        <v>-5.0028216797292968</v>
      </c>
      <c r="R51" s="12">
        <f t="shared" si="5"/>
        <v>119.40539571011286</v>
      </c>
      <c r="S51" s="9"/>
      <c r="T51" s="12">
        <v>-2.010320329804915</v>
      </c>
      <c r="U51" s="12">
        <f t="shared" si="6"/>
        <v>131.46917484077125</v>
      </c>
    </row>
    <row r="52" spans="1:21">
      <c r="A52" s="11">
        <v>45198</v>
      </c>
      <c r="B52" s="10">
        <v>-6.8948169121964771</v>
      </c>
      <c r="C52" s="12">
        <f t="shared" si="0"/>
        <v>93.52378709648778</v>
      </c>
      <c r="D52" s="9"/>
      <c r="E52" s="12">
        <v>-7.0409334486993602</v>
      </c>
      <c r="F52" s="12">
        <f t="shared" si="1"/>
        <v>94.967598202115511</v>
      </c>
      <c r="G52" s="9"/>
      <c r="H52" s="12">
        <v>-6.804100186618145</v>
      </c>
      <c r="I52" s="12">
        <f t="shared" si="2"/>
        <v>97.533087858259535</v>
      </c>
      <c r="J52" s="9"/>
      <c r="K52" s="12">
        <v>-4.6080586870338998</v>
      </c>
      <c r="L52" s="12">
        <f t="shared" si="3"/>
        <v>72.586271006233076</v>
      </c>
      <c r="M52" s="9"/>
      <c r="N52" s="12">
        <v>-4.7677910789673206</v>
      </c>
      <c r="O52" s="12">
        <f t="shared" si="4"/>
        <v>141.09471241415434</v>
      </c>
      <c r="P52" s="9"/>
      <c r="Q52" s="12">
        <v>-5.8872185829694228</v>
      </c>
      <c r="R52" s="12">
        <f t="shared" si="5"/>
        <v>112.37573906479892</v>
      </c>
      <c r="S52" s="9"/>
      <c r="T52" s="12">
        <v>-3.41661274000219</v>
      </c>
      <c r="U52" s="12">
        <f t="shared" si="6"/>
        <v>126.9773822639857</v>
      </c>
    </row>
    <row r="53" spans="1:21">
      <c r="A53" s="11">
        <v>45230</v>
      </c>
      <c r="B53" s="10">
        <v>-3.5253879976502982</v>
      </c>
      <c r="C53" s="12">
        <f t="shared" si="0"/>
        <v>90.226710731240175</v>
      </c>
      <c r="D53" s="9"/>
      <c r="E53" s="12">
        <v>-3.1177639296358861</v>
      </c>
      <c r="F53" s="12">
        <f t="shared" si="1"/>
        <v>92.006732680528415</v>
      </c>
      <c r="G53" s="9"/>
      <c r="H53" s="12">
        <v>-4.3649126100453683</v>
      </c>
      <c r="I53" s="12">
        <f t="shared" si="2"/>
        <v>93.275853807367739</v>
      </c>
      <c r="J53" s="9"/>
      <c r="K53" s="12">
        <v>-11.532518753472189</v>
      </c>
      <c r="L53" s="12">
        <f t="shared" si="3"/>
        <v>64.215245689993097</v>
      </c>
      <c r="M53" s="9"/>
      <c r="N53" s="12">
        <v>-2.1026537873415241</v>
      </c>
      <c r="O53" s="12">
        <f t="shared" si="4"/>
        <v>138.12797909983951</v>
      </c>
      <c r="P53" s="9"/>
      <c r="Q53" s="12">
        <v>-6.8198894620936752</v>
      </c>
      <c r="R53" s="12">
        <f t="shared" si="5"/>
        <v>104.71183787836881</v>
      </c>
      <c r="S53" s="9"/>
      <c r="T53" s="12">
        <v>-1.259937434901204</v>
      </c>
      <c r="U53" s="12">
        <f t="shared" si="6"/>
        <v>125.37754669098415</v>
      </c>
    </row>
    <row r="54" spans="1:21">
      <c r="A54" s="11">
        <v>45260</v>
      </c>
      <c r="B54" s="10">
        <v>11.915393020579581</v>
      </c>
      <c r="C54" s="12">
        <f t="shared" si="0"/>
        <v>100.97757792440889</v>
      </c>
      <c r="D54" s="9"/>
      <c r="E54" s="12">
        <v>11.862327633892789</v>
      </c>
      <c r="F54" s="12">
        <f t="shared" si="1"/>
        <v>102.9208727563326</v>
      </c>
      <c r="G54" s="9"/>
      <c r="H54" s="12">
        <v>10.558624676996221</v>
      </c>
      <c r="I54" s="12">
        <f t="shared" si="2"/>
        <v>103.12450112515138</v>
      </c>
      <c r="J54" s="9"/>
      <c r="K54" s="12">
        <v>14.364574859246581</v>
      </c>
      <c r="L54" s="12">
        <f t="shared" si="3"/>
        <v>73.439492728181264</v>
      </c>
      <c r="M54" s="9"/>
      <c r="N54" s="12">
        <v>9.1325406408375933</v>
      </c>
      <c r="O54" s="12">
        <f t="shared" si="4"/>
        <v>150.74257292750002</v>
      </c>
      <c r="P54" s="9"/>
      <c r="Q54" s="12">
        <v>9.0509541353688494</v>
      </c>
      <c r="R54" s="12">
        <f t="shared" si="5"/>
        <v>114.18925829904175</v>
      </c>
      <c r="S54" s="9"/>
      <c r="T54" s="12">
        <v>9.1545798795813038</v>
      </c>
      <c r="U54" s="12">
        <f t="shared" si="6"/>
        <v>136.85533435386964</v>
      </c>
    </row>
    <row r="55" spans="1:21" s="6" customFormat="1">
      <c r="A55" s="11">
        <v>45289</v>
      </c>
      <c r="B55" s="10">
        <v>8.8829229478273319</v>
      </c>
      <c r="C55" s="12">
        <f t="shared" si="0"/>
        <v>109.94733836601644</v>
      </c>
      <c r="D55" s="5"/>
      <c r="E55" s="12">
        <v>8.861781504965883</v>
      </c>
      <c r="F55" s="12">
        <f t="shared" si="1"/>
        <v>112.04149562300275</v>
      </c>
      <c r="G55" s="5"/>
      <c r="H55" s="12">
        <v>9.9199120968343593</v>
      </c>
      <c r="I55" s="12">
        <f t="shared" si="2"/>
        <v>113.35436098706536</v>
      </c>
      <c r="J55" s="5"/>
      <c r="K55" s="12">
        <v>8.2769620820522185</v>
      </c>
      <c r="L55" s="12">
        <f t="shared" si="3"/>
        <v>79.518051694544326</v>
      </c>
      <c r="M55" s="5"/>
      <c r="N55" s="12">
        <v>4.543061375198798</v>
      </c>
      <c r="O55" s="12">
        <f t="shared" si="4"/>
        <v>157.59090053415017</v>
      </c>
      <c r="P55" s="5"/>
      <c r="Q55" s="12">
        <v>12.218361284816821</v>
      </c>
      <c r="R55" s="12">
        <f t="shared" si="5"/>
        <v>128.14131442647135</v>
      </c>
      <c r="S55" s="5"/>
      <c r="T55" s="12">
        <v>4.9291167980034736</v>
      </c>
      <c r="U55" s="12">
        <f t="shared" si="6"/>
        <v>143.60109362847004</v>
      </c>
    </row>
    <row r="56" spans="1:21">
      <c r="A56" s="11">
        <v>45322</v>
      </c>
      <c r="B56" s="10">
        <v>-4.8322037289989073</v>
      </c>
      <c r="C56" s="12">
        <f t="shared" si="0"/>
        <v>104.63445898155875</v>
      </c>
      <c r="D56" s="9"/>
      <c r="E56" s="12">
        <v>-4.8604799625750701</v>
      </c>
      <c r="F56" s="12">
        <f t="shared" si="1"/>
        <v>106.59574117847727</v>
      </c>
      <c r="G56" s="9"/>
      <c r="H56" s="12">
        <v>-4.1505063252852974</v>
      </c>
      <c r="I56" s="12">
        <f t="shared" si="2"/>
        <v>108.64958106431048</v>
      </c>
      <c r="J56" s="9"/>
      <c r="K56" s="12">
        <v>-4.0839304550893019</v>
      </c>
      <c r="L56" s="12">
        <f t="shared" si="3"/>
        <v>76.270589764097181</v>
      </c>
      <c r="M56" s="9"/>
      <c r="N56" s="12">
        <v>1.6804263871173619</v>
      </c>
      <c r="O56" s="12">
        <f t="shared" si="4"/>
        <v>160.2390996104219</v>
      </c>
      <c r="P56" s="9"/>
      <c r="Q56" s="12">
        <v>-3.889354470840523</v>
      </c>
      <c r="R56" s="12">
        <f t="shared" si="5"/>
        <v>123.15744448483157</v>
      </c>
      <c r="S56" s="9"/>
      <c r="T56" s="12">
        <v>1.3103724876912579</v>
      </c>
      <c r="U56" s="12">
        <f t="shared" si="6"/>
        <v>145.48280285140129</v>
      </c>
    </row>
    <row r="57" spans="1:21">
      <c r="A57" s="11">
        <v>45351</v>
      </c>
      <c r="B57" s="10">
        <v>1.7821627561072531</v>
      </c>
      <c r="C57" s="12">
        <f t="shared" si="0"/>
        <v>106.49921533958241</v>
      </c>
      <c r="D57" s="9"/>
      <c r="E57" s="12">
        <v>1.9268369642788661</v>
      </c>
      <c r="F57" s="12">
        <f t="shared" si="1"/>
        <v>108.6496673218512</v>
      </c>
      <c r="G57" s="9"/>
      <c r="H57" s="12">
        <v>2.0265988142289748</v>
      </c>
      <c r="I57" s="12">
        <f t="shared" si="2"/>
        <v>110.85147218582455</v>
      </c>
      <c r="J57" s="9"/>
      <c r="K57" s="12">
        <v>-0.76483495166665971</v>
      </c>
      <c r="L57" s="12">
        <f t="shared" si="3"/>
        <v>75.687245635739075</v>
      </c>
      <c r="M57" s="9"/>
      <c r="N57" s="12">
        <v>5.3395609307710812</v>
      </c>
      <c r="O57" s="12">
        <f t="shared" si="4"/>
        <v>168.79516396903935</v>
      </c>
      <c r="P57" s="9"/>
      <c r="Q57" s="12">
        <v>5.6541708443590633</v>
      </c>
      <c r="R57" s="12">
        <f t="shared" si="5"/>
        <v>130.1209768035506</v>
      </c>
      <c r="S57" s="9"/>
      <c r="T57" s="12">
        <v>2.5008292913139658</v>
      </c>
      <c r="U57" s="12">
        <f t="shared" si="6"/>
        <v>149.12107939893369</v>
      </c>
    </row>
    <row r="58" spans="1:21">
      <c r="A58" s="11">
        <v>45379</v>
      </c>
      <c r="B58" s="10">
        <v>1.919085987665103</v>
      </c>
      <c r="C58" s="12">
        <f t="shared" si="0"/>
        <v>108.54302685813762</v>
      </c>
      <c r="D58" s="9"/>
      <c r="E58" s="12">
        <v>1.776314174487692</v>
      </c>
      <c r="F58" s="12">
        <f t="shared" si="1"/>
        <v>110.57962676302296</v>
      </c>
      <c r="G58" s="9"/>
      <c r="H58" s="12">
        <v>2.0574909779192518</v>
      </c>
      <c r="I58" s="12">
        <f t="shared" si="2"/>
        <v>113.13223122493855</v>
      </c>
      <c r="J58" s="9"/>
      <c r="K58" s="12">
        <v>4.3778519242626768</v>
      </c>
      <c r="L58" s="12">
        <f t="shared" si="3"/>
        <v>79.000721175224697</v>
      </c>
      <c r="M58" s="9"/>
      <c r="N58" s="12">
        <v>3.217459403063883</v>
      </c>
      <c r="O58" s="12">
        <f t="shared" si="4"/>
        <v>174.2260798440783</v>
      </c>
      <c r="P58" s="9"/>
      <c r="Q58" s="12">
        <v>3.5798922206054411</v>
      </c>
      <c r="R58" s="12">
        <f t="shared" si="5"/>
        <v>134.77916752951671</v>
      </c>
      <c r="S58" s="9"/>
      <c r="T58" s="12">
        <v>2.2066525579843121</v>
      </c>
      <c r="U58" s="12">
        <f t="shared" si="6"/>
        <v>152.41166351198407</v>
      </c>
    </row>
    <row r="59" spans="1:21">
      <c r="A59" s="11">
        <v>45412</v>
      </c>
      <c r="B59" s="10">
        <v>-7.8046028379569758</v>
      </c>
      <c r="C59" s="12">
        <f t="shared" si="0"/>
        <v>100.071674703563</v>
      </c>
      <c r="D59" s="9"/>
      <c r="E59" s="12">
        <v>-7.9116836345606956</v>
      </c>
      <c r="F59" s="12">
        <f t="shared" si="1"/>
        <v>101.83091652925457</v>
      </c>
      <c r="G59" s="9"/>
      <c r="H59" s="12">
        <v>-7.0128879306341929</v>
      </c>
      <c r="I59" s="12">
        <f t="shared" si="2"/>
        <v>105.19839463570767</v>
      </c>
      <c r="J59" s="9"/>
      <c r="K59" s="12">
        <v>-5.7797870748867108</v>
      </c>
      <c r="L59" s="12">
        <f t="shared" si="3"/>
        <v>74.434647703671772</v>
      </c>
      <c r="M59" s="9"/>
      <c r="N59" s="12">
        <v>-4.0844554968496034</v>
      </c>
      <c r="O59" s="12">
        <f t="shared" si="4"/>
        <v>167.10989314894127</v>
      </c>
      <c r="P59" s="9"/>
      <c r="Q59" s="12">
        <v>-7.0382591484389856</v>
      </c>
      <c r="R59" s="12">
        <f t="shared" si="5"/>
        <v>125.29306044068059</v>
      </c>
      <c r="S59" s="9"/>
      <c r="T59" s="12">
        <v>-4.9177549455413754</v>
      </c>
      <c r="U59" s="12">
        <f t="shared" si="6"/>
        <v>144.9164313920416</v>
      </c>
    </row>
    <row r="60" spans="1:21">
      <c r="A60" s="11">
        <v>45443</v>
      </c>
      <c r="B60" s="10">
        <v>5.1636471790507121</v>
      </c>
      <c r="C60" s="12">
        <f t="shared" si="0"/>
        <v>105.23902291142234</v>
      </c>
      <c r="D60" s="9"/>
      <c r="E60" s="12">
        <v>5.2875323644995254</v>
      </c>
      <c r="F60" s="12">
        <f t="shared" si="1"/>
        <v>107.21525919780539</v>
      </c>
      <c r="G60" s="9"/>
      <c r="H60" s="12">
        <v>4.5907955887267482</v>
      </c>
      <c r="I60" s="12">
        <f t="shared" si="2"/>
        <v>110.02783789605509</v>
      </c>
      <c r="J60" s="9"/>
      <c r="K60" s="12">
        <v>3.0913515908558509</v>
      </c>
      <c r="L60" s="12">
        <f t="shared" si="3"/>
        <v>76.735684369607171</v>
      </c>
      <c r="M60" s="9"/>
      <c r="N60" s="12">
        <v>4.9584671054632601</v>
      </c>
      <c r="O60" s="12">
        <f t="shared" si="4"/>
        <v>175.39598223070632</v>
      </c>
      <c r="P60" s="9"/>
      <c r="Q60" s="12">
        <v>5.0167225417782069</v>
      </c>
      <c r="R60" s="12">
        <f t="shared" si="5"/>
        <v>131.57866564709201</v>
      </c>
      <c r="S60" s="9"/>
      <c r="T60" s="12">
        <v>2.5787478038815652</v>
      </c>
      <c r="U60" s="12">
        <f t="shared" si="6"/>
        <v>148.65346068402741</v>
      </c>
    </row>
    <row r="61" spans="1:21" s="6" customFormat="1">
      <c r="A61" s="11">
        <v>45471</v>
      </c>
      <c r="B61" s="10">
        <v>2.1717919941769641</v>
      </c>
      <c r="C61" s="12">
        <f t="shared" si="0"/>
        <v>107.52459558576267</v>
      </c>
      <c r="D61" s="9"/>
      <c r="E61" s="12">
        <v>2.2124418551439979</v>
      </c>
      <c r="F61" s="12">
        <f t="shared" si="1"/>
        <v>109.58733446739876</v>
      </c>
      <c r="G61" s="9"/>
      <c r="H61" s="12">
        <v>2.8864426681715738</v>
      </c>
      <c r="I61" s="12">
        <f t="shared" si="2"/>
        <v>113.20372835595347</v>
      </c>
      <c r="J61" s="9"/>
      <c r="K61" s="12">
        <v>0.95159870618199971</v>
      </c>
      <c r="L61" s="12">
        <f t="shared" si="3"/>
        <v>77.465900149248256</v>
      </c>
      <c r="M61" s="9"/>
      <c r="N61" s="12">
        <v>3.588209636004192</v>
      </c>
      <c r="O61" s="12">
        <f t="shared" si="4"/>
        <v>181.68955776627271</v>
      </c>
      <c r="P61" s="9"/>
      <c r="Q61" s="12">
        <v>-0.92503108609488516</v>
      </c>
      <c r="R61" s="12">
        <f t="shared" si="5"/>
        <v>130.36152208718755</v>
      </c>
      <c r="S61" s="9"/>
      <c r="T61" s="12">
        <v>1.22871153252575</v>
      </c>
      <c r="U61" s="12">
        <f t="shared" si="6"/>
        <v>150.47998289895068</v>
      </c>
    </row>
    <row r="62" spans="1:21" s="6" customFormat="1">
      <c r="A62" s="11">
        <v>45504</v>
      </c>
      <c r="B62" s="10">
        <v>7.1198167088744713</v>
      </c>
      <c r="C62" s="12">
        <f t="shared" si="0"/>
        <v>115.18014970842751</v>
      </c>
      <c r="D62" s="9"/>
      <c r="E62" s="12">
        <v>7.1766103540232162</v>
      </c>
      <c r="F62" s="12">
        <f t="shared" si="1"/>
        <v>117.45199045948415</v>
      </c>
      <c r="G62" s="9"/>
      <c r="H62" s="12">
        <v>6.2263945547554664</v>
      </c>
      <c r="I62" s="12">
        <f t="shared" si="2"/>
        <v>120.25223913408873</v>
      </c>
      <c r="J62" s="9"/>
      <c r="K62" s="12">
        <v>5.9002841855320343</v>
      </c>
      <c r="L62" s="12">
        <f t="shared" si="3"/>
        <v>82.036608404934384</v>
      </c>
      <c r="M62" s="9"/>
      <c r="N62" s="12">
        <v>1.2172377807129211</v>
      </c>
      <c r="O62" s="12">
        <f t="shared" si="4"/>
        <v>183.90115170701401</v>
      </c>
      <c r="P62" s="9"/>
      <c r="Q62" s="12">
        <v>10.159915140666831</v>
      </c>
      <c r="R62" s="12">
        <f t="shared" si="5"/>
        <v>143.60614210732746</v>
      </c>
      <c r="S62" s="9"/>
      <c r="T62" s="12">
        <v>4.5135096171069033</v>
      </c>
      <c r="U62" s="12">
        <f t="shared" si="6"/>
        <v>157.27191139891565</v>
      </c>
    </row>
    <row r="63" spans="1:21" s="6" customFormat="1">
      <c r="A63" s="11">
        <v>45534</v>
      </c>
      <c r="B63" s="10">
        <v>5.370308644973254</v>
      </c>
      <c r="C63" s="12">
        <f t="shared" si="0"/>
        <v>121.36567924551233</v>
      </c>
      <c r="D63" s="9"/>
      <c r="E63" s="12">
        <v>5.6252035349354523</v>
      </c>
      <c r="F63" s="12">
        <f t="shared" si="1"/>
        <v>124.0589039786631</v>
      </c>
      <c r="G63" s="9"/>
      <c r="H63" s="12">
        <v>6.4065266828702514</v>
      </c>
      <c r="I63" s="12">
        <f t="shared" si="2"/>
        <v>127.95623092096307</v>
      </c>
      <c r="J63" s="9"/>
      <c r="K63" s="12">
        <v>2.2546426235257271</v>
      </c>
      <c r="L63" s="12">
        <f t="shared" si="3"/>
        <v>83.886240744926923</v>
      </c>
      <c r="M63" s="9"/>
      <c r="N63" s="12">
        <v>2.4256699564436208</v>
      </c>
      <c r="O63" s="12">
        <f t="shared" si="4"/>
        <v>188.36198669352484</v>
      </c>
      <c r="P63" s="9"/>
      <c r="Q63" s="12">
        <v>-1.493784936666531</v>
      </c>
      <c r="R63" s="12">
        <f t="shared" si="5"/>
        <v>141.46097518840025</v>
      </c>
      <c r="S63" s="9"/>
      <c r="T63" s="12">
        <v>2.0318609644587542</v>
      </c>
      <c r="U63" s="12">
        <f t="shared" si="6"/>
        <v>160.46745797468839</v>
      </c>
    </row>
    <row r="64" spans="1:21" s="6" customFormat="1">
      <c r="A64" s="11">
        <v>45565</v>
      </c>
      <c r="B64" s="10">
        <v>2.9910112486560392</v>
      </c>
      <c r="C64" s="12">
        <f t="shared" si="0"/>
        <v>124.99574036375341</v>
      </c>
      <c r="D64" s="9"/>
      <c r="E64" s="12">
        <v>3.166752338518708</v>
      </c>
      <c r="F64" s="12">
        <f t="shared" si="1"/>
        <v>127.98754222154808</v>
      </c>
      <c r="G64" s="9"/>
      <c r="H64" s="12">
        <v>2.7029558882192051</v>
      </c>
      <c r="I64" s="12">
        <f t="shared" si="2"/>
        <v>131.4148313989846</v>
      </c>
      <c r="J64" s="9"/>
      <c r="K64" s="12">
        <v>1.230950360742189</v>
      </c>
      <c r="L64" s="12">
        <f t="shared" si="3"/>
        <v>84.918838727989666</v>
      </c>
      <c r="M64" s="9"/>
      <c r="N64" s="12">
        <v>2.135710388292988</v>
      </c>
      <c r="O64" s="12">
        <f t="shared" si="4"/>
        <v>192.3848532109335</v>
      </c>
      <c r="P64" s="9"/>
      <c r="Q64" s="12">
        <v>0.6988998999451157</v>
      </c>
      <c r="R64" s="12">
        <f t="shared" si="5"/>
        <v>142.44964580245338</v>
      </c>
      <c r="S64" s="9"/>
      <c r="T64" s="12">
        <v>1.956601450802897</v>
      </c>
      <c r="U64" s="12">
        <f t="shared" si="6"/>
        <v>163.60716658548768</v>
      </c>
    </row>
    <row r="65" spans="1:21" s="6" customFormat="1">
      <c r="A65" s="11">
        <v>45596</v>
      </c>
      <c r="B65" s="10">
        <v>-3.722041006706589</v>
      </c>
      <c r="C65" s="12">
        <f t="shared" si="0"/>
        <v>120.34334765077801</v>
      </c>
      <c r="D65" s="9"/>
      <c r="E65" s="12">
        <v>-3.6098135931975639</v>
      </c>
      <c r="F65" s="12">
        <f t="shared" si="1"/>
        <v>123.36743052483517</v>
      </c>
      <c r="G65" s="9"/>
      <c r="H65" s="12">
        <v>-2.9024819580157901</v>
      </c>
      <c r="I65" s="12">
        <f t="shared" si="2"/>
        <v>127.6005396274722</v>
      </c>
      <c r="J65" s="9"/>
      <c r="K65" s="12">
        <v>-5.5160767642112862</v>
      </c>
      <c r="L65" s="12">
        <f t="shared" si="3"/>
        <v>80.234650396476979</v>
      </c>
      <c r="M65" s="9"/>
      <c r="N65" s="12">
        <v>-0.90685832654596732</v>
      </c>
      <c r="O65" s="12">
        <f t="shared" si="4"/>
        <v>190.64019515057691</v>
      </c>
      <c r="P65" s="9"/>
      <c r="Q65" s="12">
        <v>-1.4443738280799261</v>
      </c>
      <c r="R65" s="12">
        <f t="shared" si="5"/>
        <v>140.39214040029017</v>
      </c>
      <c r="S65" s="9"/>
      <c r="T65" s="12">
        <v>-1.2560275842344091</v>
      </c>
      <c r="U65" s="12">
        <f t="shared" si="6"/>
        <v>161.5522154433896</v>
      </c>
    </row>
    <row r="66" spans="1:21" s="6" customFormat="1">
      <c r="A66" s="11">
        <v>45625</v>
      </c>
      <c r="B66" s="10">
        <v>3.455634375841043</v>
      </c>
      <c r="C66" s="12">
        <f t="shared" si="0"/>
        <v>124.5019737412362</v>
      </c>
      <c r="D66" s="9"/>
      <c r="E66" s="12">
        <v>3.573822726151521</v>
      </c>
      <c r="F66" s="12">
        <f t="shared" si="1"/>
        <v>127.77636379360092</v>
      </c>
      <c r="G66" s="9"/>
      <c r="H66" s="12">
        <v>4.2945470421699614</v>
      </c>
      <c r="I66" s="12">
        <f t="shared" si="2"/>
        <v>133.08040482783673</v>
      </c>
      <c r="J66" s="9"/>
      <c r="K66" s="12">
        <v>3.91371295979781</v>
      </c>
      <c r="L66" s="12">
        <f t="shared" si="3"/>
        <v>83.374804307292365</v>
      </c>
      <c r="M66" s="9"/>
      <c r="N66" s="12">
        <v>5.8701141508080026</v>
      </c>
      <c r="O66" s="12">
        <f t="shared" si="4"/>
        <v>201.83099222323892</v>
      </c>
      <c r="P66" s="9"/>
      <c r="Q66" s="12">
        <v>10.96939832005244</v>
      </c>
      <c r="R66" s="12">
        <f t="shared" si="5"/>
        <v>155.79231349084526</v>
      </c>
      <c r="S66" s="9"/>
      <c r="T66" s="12">
        <v>7.7427023794913286</v>
      </c>
      <c r="U66" s="12">
        <f t="shared" si="6"/>
        <v>174.06072267264588</v>
      </c>
    </row>
    <row r="67" spans="1:21" ht="13.2">
      <c r="A67" s="11">
        <v>45657</v>
      </c>
      <c r="B67" s="10">
        <v>-7.8641210231319754</v>
      </c>
      <c r="C67" s="12">
        <f t="shared" si="0"/>
        <v>114.7109878500374</v>
      </c>
      <c r="D67" s="5"/>
      <c r="E67" s="12">
        <v>-7.9982544261357198</v>
      </c>
      <c r="F67" s="12">
        <f t="shared" si="1"/>
        <v>117.55648512092395</v>
      </c>
      <c r="G67" s="5"/>
      <c r="H67" s="12">
        <v>-7.383253301869841</v>
      </c>
      <c r="I67" s="12">
        <f t="shared" si="2"/>
        <v>123.25474144424372</v>
      </c>
      <c r="J67" s="5"/>
      <c r="K67" s="12">
        <v>-4.2841012249125514</v>
      </c>
      <c r="L67" s="12">
        <f t="shared" si="3"/>
        <v>79.802943294695211</v>
      </c>
      <c r="M67" s="5"/>
      <c r="N67" s="12">
        <v>-2.3838206671884521</v>
      </c>
      <c r="O67" s="12">
        <f t="shared" si="4"/>
        <v>197.01970331782982</v>
      </c>
      <c r="P67" s="14"/>
      <c r="Q67" s="12">
        <v>-8.2585709799523617</v>
      </c>
      <c r="R67" s="12">
        <f t="shared" si="5"/>
        <v>142.92609469989389</v>
      </c>
      <c r="S67" s="9"/>
      <c r="T67" s="12">
        <v>-5.1347008810899268</v>
      </c>
      <c r="U67" s="12">
        <f t="shared" si="6"/>
        <v>165.12322521194204</v>
      </c>
    </row>
    <row r="68" spans="1:2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customFormat="1">
      <c r="A69" s="6" t="s">
        <v>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5"/>
      <c r="Q69" s="9"/>
      <c r="R69" s="9"/>
      <c r="S69" s="15"/>
      <c r="T69" s="9"/>
      <c r="U69" s="9"/>
    </row>
    <row r="70" spans="1:21" customFormat="1">
      <c r="A70" s="6" t="s">
        <v>7</v>
      </c>
      <c r="B70" s="9"/>
      <c r="C70" s="9">
        <f ca="1">((C67/OFFSET(C67,-12,0))-1)*100</f>
        <v>4.3326646691188575</v>
      </c>
      <c r="D70" s="9"/>
      <c r="E70" s="9"/>
      <c r="F70" s="9">
        <f ca="1">((F67/OFFSET(F67,-12,0))-1)*100</f>
        <v>4.9222740800230369</v>
      </c>
      <c r="G70" s="9"/>
      <c r="H70" s="9"/>
      <c r="I70" s="9">
        <f ca="1">((I67/OFFSET(I67,-12,0))-1)*100</f>
        <v>8.7340093234772542</v>
      </c>
      <c r="J70" s="9"/>
      <c r="K70" s="9"/>
      <c r="L70" s="9">
        <f ca="1">((L67/OFFSET(L67,-12,0))-1)*100</f>
        <v>0.35827286267682279</v>
      </c>
      <c r="M70" s="9"/>
      <c r="N70" s="9"/>
      <c r="O70" s="9">
        <f ca="1">((O67/OFFSET(O67,-12,0))-1)*100</f>
        <v>25.019720459770699</v>
      </c>
      <c r="P70" s="9"/>
      <c r="Q70" s="9"/>
      <c r="R70" s="9">
        <f ca="1">((R67/OFFSET(R67,-12,0))-1)*100</f>
        <v>11.537871559688263</v>
      </c>
      <c r="S70" s="9"/>
      <c r="T70" s="9"/>
      <c r="U70" s="9">
        <f ca="1">((U67/OFFSET(U67,-12,0))-1)*100</f>
        <v>14.987442671679684</v>
      </c>
    </row>
    <row r="71" spans="1:21" customFormat="1">
      <c r="A71" s="6" t="s">
        <v>8</v>
      </c>
      <c r="B71" s="9"/>
      <c r="C71" s="9">
        <f ca="1">((C67/OFFSET(C67,-36,0))^(1/3)-1)*100</f>
        <v>-4.4945248430554923</v>
      </c>
      <c r="D71" s="9"/>
      <c r="E71" s="9"/>
      <c r="F71" s="9">
        <f ca="1">((F67/OFFSET(F67,-36,0))^(1/3)-1)*100</f>
        <v>-4.2848597384690486</v>
      </c>
      <c r="G71" s="9"/>
      <c r="H71" s="9"/>
      <c r="I71" s="9">
        <f ca="1">((I67/OFFSET(I67,-36,0))^(1/3)-1)*100</f>
        <v>-2.2037583773384717</v>
      </c>
      <c r="J71" s="9"/>
      <c r="K71" s="9"/>
      <c r="L71" s="9">
        <f ca="1">((L67/OFFSET(L67,-36,0))^(1/3)-1)*100</f>
        <v>-5.2892348937575999</v>
      </c>
      <c r="M71" s="9"/>
      <c r="N71" s="9"/>
      <c r="O71" s="9">
        <f ca="1">((O67/OFFSET(O67,-36,0))^(1/3)-1)*100</f>
        <v>8.9402924790449312</v>
      </c>
      <c r="P71" s="9"/>
      <c r="Q71" s="9"/>
      <c r="R71" s="9">
        <f ca="1">((R67/OFFSET(R67,-36,0))^(1/3)-1)*100</f>
        <v>1.2401509050048443</v>
      </c>
      <c r="S71" s="9"/>
      <c r="T71" s="9"/>
      <c r="U71" s="9">
        <f ca="1">((U67/OFFSET(U67,-36,0))^(1/3)-1)*100</f>
        <v>7.5570213027102762</v>
      </c>
    </row>
    <row r="72" spans="1:21" customFormat="1">
      <c r="A72" s="6" t="s">
        <v>9</v>
      </c>
      <c r="B72" s="9"/>
      <c r="C72" s="9">
        <f ca="1">((C67/OFFSET(C67,-60,0))^(1/5)-1)*100</f>
        <v>2.7829323984988275</v>
      </c>
      <c r="D72" s="9"/>
      <c r="E72" s="9"/>
      <c r="F72" s="9">
        <f ca="1">((F67/OFFSET(F67,-60,0))^(1/5)-1)*100</f>
        <v>3.2878692807919441</v>
      </c>
      <c r="G72" s="9"/>
      <c r="H72" s="9"/>
      <c r="I72" s="9">
        <f ca="1">((I67/OFFSET(I67,-60,0))^(1/5)-1)*100</f>
        <v>4.2703249530304355</v>
      </c>
      <c r="J72" s="9"/>
      <c r="K72" s="9"/>
      <c r="L72" s="9">
        <f ca="1">((L67/OFFSET(L67,-60,0))^(1/5)-1)*100</f>
        <v>-4.4119104284680581</v>
      </c>
      <c r="M72" s="9"/>
      <c r="N72" s="9"/>
      <c r="O72" s="9">
        <f ca="1">((O67/OFFSET(O67,-60,0))^(1/5)-1)*100</f>
        <v>14.525430286505237</v>
      </c>
      <c r="P72" s="9"/>
      <c r="Q72" s="9"/>
      <c r="R72" s="9">
        <f ca="1">((R67/OFFSET(R67,-60,0))^(1/5)-1)*100</f>
        <v>7.404457406443421</v>
      </c>
      <c r="S72" s="9"/>
      <c r="T72" s="9"/>
      <c r="U72" s="9">
        <f ca="1">((U67/OFFSET(U67,-60,0))^(1/5)-1)*100</f>
        <v>10.55073454243216</v>
      </c>
    </row>
    <row r="73" spans="1:21" customFormat="1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customFormat="1">
      <c r="A74" s="6" t="s">
        <v>10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customFormat="1">
      <c r="A75" s="6" t="s">
        <v>8</v>
      </c>
      <c r="B75" s="9"/>
      <c r="C75" s="9">
        <f ca="1">((C67/OFFSET(C67,-36,0))-1)*100</f>
        <v>-12.886631201095755</v>
      </c>
      <c r="D75" s="9"/>
      <c r="E75" s="9"/>
      <c r="F75" s="9">
        <f ca="1">((F67/OFFSET(F67,-36,0))-1)*100</f>
        <v>-12.311645538382287</v>
      </c>
      <c r="G75" s="9"/>
      <c r="H75" s="9"/>
      <c r="I75" s="9">
        <f ca="1">((I67/OFFSET(I67,-36,0))-1)*100</f>
        <v>-6.4666488689366979</v>
      </c>
      <c r="J75" s="9"/>
      <c r="K75" s="9"/>
      <c r="L75" s="9">
        <f ca="1">((L67/OFFSET(L67,-36,0))-1)*100</f>
        <v>-15.043221675018593</v>
      </c>
      <c r="M75" s="9"/>
      <c r="N75" s="9"/>
      <c r="O75" s="9">
        <f ca="1">((O67/OFFSET(O67,-36,0))-1)*100</f>
        <v>29.290201036883666</v>
      </c>
      <c r="P75" s="9"/>
      <c r="Q75" s="9"/>
      <c r="R75" s="9">
        <f ca="1">((R67/OFFSET(R67,-36,0))-1)*100</f>
        <v>3.7667826750479971</v>
      </c>
      <c r="S75" s="9"/>
      <c r="T75" s="9"/>
      <c r="U75" s="9">
        <f ca="1">((U67/OFFSET(U67,-36,0))-1)*100</f>
        <v>24.4274781059578</v>
      </c>
    </row>
    <row r="76" spans="1:21">
      <c r="A76" s="6" t="s">
        <v>9</v>
      </c>
      <c r="B76" s="9"/>
      <c r="C76" s="9">
        <f ca="1">((C67/OFFSET(C67,-60,0))-1)*100</f>
        <v>14.710987850037395</v>
      </c>
      <c r="D76" s="9"/>
      <c r="E76" s="9"/>
      <c r="F76" s="9">
        <f ca="1">((F67/OFFSET(F67,-60,0))-1)*100</f>
        <v>17.556485120923959</v>
      </c>
      <c r="G76" s="9"/>
      <c r="H76" s="9"/>
      <c r="I76" s="9">
        <f ca="1">((I67/OFFSET(I67,-60,0))-1)*100</f>
        <v>23.254741444243709</v>
      </c>
      <c r="J76" s="9"/>
      <c r="K76" s="9"/>
      <c r="L76" s="9">
        <f ca="1">((L67/OFFSET(L67,-60,0))-1)*100</f>
        <v>-20.197056705304782</v>
      </c>
      <c r="M76" s="9"/>
      <c r="N76" s="9"/>
      <c r="O76" s="9">
        <f ca="1">((O67/OFFSET(O67,-60,0))-1)*100</f>
        <v>97.019703317829837</v>
      </c>
      <c r="P76" s="9"/>
      <c r="Q76" s="9"/>
      <c r="R76" s="9">
        <f ca="1">((R67/OFFSET(R67,-60,0))-1)*100</f>
        <v>42.926094699893902</v>
      </c>
      <c r="S76" s="9"/>
      <c r="T76" s="9"/>
      <c r="U76" s="9">
        <f ca="1">((U67/OFFSET(U67,-60,0))-1)*100</f>
        <v>65.123225211942042</v>
      </c>
    </row>
  </sheetData>
  <phoneticPr fontId="0" type="noConversion"/>
  <conditionalFormatting sqref="A7:C67">
    <cfRule type="expression" dxfId="6" priority="9" stopIfTrue="1">
      <formula>MONTH($A7)=12</formula>
    </cfRule>
  </conditionalFormatting>
  <conditionalFormatting sqref="E7:F67">
    <cfRule type="expression" dxfId="5" priority="8" stopIfTrue="1">
      <formula>MONTH($A7)=12</formula>
    </cfRule>
  </conditionalFormatting>
  <conditionalFormatting sqref="H7:I67">
    <cfRule type="expression" dxfId="4" priority="7" stopIfTrue="1">
      <formula>MONTH($A7)=12</formula>
    </cfRule>
  </conditionalFormatting>
  <conditionalFormatting sqref="K7:L67">
    <cfRule type="expression" dxfId="3" priority="6" stopIfTrue="1">
      <formula>MONTH($A7)=12</formula>
    </cfRule>
  </conditionalFormatting>
  <conditionalFormatting sqref="N7:O67">
    <cfRule type="expression" dxfId="2" priority="5" stopIfTrue="1">
      <formula>MONTH($A7)=12</formula>
    </cfRule>
  </conditionalFormatting>
  <conditionalFormatting sqref="Q7:R67">
    <cfRule type="expression" dxfId="1" priority="4" stopIfTrue="1">
      <formula>MONTH($A7)=12</formula>
    </cfRule>
  </conditionalFormatting>
  <conditionalFormatting sqref="T7:U67">
    <cfRule type="expression" dxfId="0" priority="3" stopIfTrue="1">
      <formula>MONTH($A7)=12</formula>
    </cfRule>
  </conditionalFormatting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NAREIT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Barwick</dc:creator>
  <cp:lastModifiedBy>John Barwick</cp:lastModifiedBy>
  <dcterms:created xsi:type="dcterms:W3CDTF">2012-01-19T15:44:11Z</dcterms:created>
  <dcterms:modified xsi:type="dcterms:W3CDTF">2025-01-16T16:11:11Z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{831E2A99-2947-40F5-B37B-F56796A47706}</vt:lpwstr>
  </property>
</Properties>
</file>